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28" activeTab="8"/>
  </bookViews>
  <sheets>
    <sheet name="BL Bar A" sheetId="1" r:id="rId1"/>
    <sheet name="BL Stijl" sheetId="2" r:id="rId2"/>
    <sheet name="CL Bar A" sheetId="3" r:id="rId3"/>
    <sheet name="CL Stijl" sheetId="4" r:id="rId4"/>
    <sheet name="DL Bar A" sheetId="5" r:id="rId5"/>
    <sheet name="DL Stijl" sheetId="6" r:id="rId6"/>
    <sheet name="CM Bar A" sheetId="7" r:id="rId7"/>
    <sheet name="CM Stijl" sheetId="8" r:id="rId8"/>
    <sheet name="DM Bar A" sheetId="9" r:id="rId9"/>
    <sheet name="DM Stijl" sheetId="10" r:id="rId10"/>
  </sheets>
  <definedNames/>
  <calcPr fullCalcOnLoad="1"/>
</workbook>
</file>

<file path=xl/sharedStrings.xml><?xml version="1.0" encoding="utf-8"?>
<sst xmlns="http://schemas.openxmlformats.org/spreadsheetml/2006/main" count="1268" uniqueCount="419">
  <si>
    <t>DE HORNOIS CARO-BELLE</t>
  </si>
  <si>
    <t>KONTICH</t>
  </si>
  <si>
    <t>HIAWATHA</t>
  </si>
  <si>
    <t>MORIS EMILIE</t>
  </si>
  <si>
    <t>ITEGEM</t>
  </si>
  <si>
    <t>JUANTO</t>
  </si>
  <si>
    <t>SPITS LAURANNE</t>
  </si>
  <si>
    <t>SAARTJE</t>
  </si>
  <si>
    <t>VAN DYCK PAULINE</t>
  </si>
  <si>
    <t>BROECHEM</t>
  </si>
  <si>
    <t>LADY</t>
  </si>
  <si>
    <t>VAN HOYDONCK CIS</t>
  </si>
  <si>
    <t>MERKSPLAS</t>
  </si>
  <si>
    <t>TEN ANKERS FREEMANCA</t>
  </si>
  <si>
    <t>MEYVIS LOUISE</t>
  </si>
  <si>
    <t>WUUSTWEZEL</t>
  </si>
  <si>
    <t>IGOR</t>
  </si>
  <si>
    <t>CROENEN JONATHAN</t>
  </si>
  <si>
    <t>HEIST OP DEN BERG</t>
  </si>
  <si>
    <t>NETTE</t>
  </si>
  <si>
    <t>SUTHERLAND JULIE</t>
  </si>
  <si>
    <t>FITAYA</t>
  </si>
  <si>
    <t>CAEMS RUBEN</t>
  </si>
  <si>
    <t>WESTERLO</t>
  </si>
  <si>
    <t>CHOP CHOY</t>
  </si>
  <si>
    <t>VAN DEN PUTTE MIRTHE</t>
  </si>
  <si>
    <t>LILLE</t>
  </si>
  <si>
    <t>SJALON</t>
  </si>
  <si>
    <t>VERSTAPPEN JO</t>
  </si>
  <si>
    <t>BEVEL</t>
  </si>
  <si>
    <t>COMM'S FOREST DRAGON</t>
  </si>
  <si>
    <t>DE CLERCQ BO</t>
  </si>
  <si>
    <t>KILEANDER V.D. SPARAPPELHOEVE</t>
  </si>
  <si>
    <t>KUSTERS MAËL</t>
  </si>
  <si>
    <t>DREAMER VAN DE IRMAR HOEVE</t>
  </si>
  <si>
    <t>DE HOUWER RUNE</t>
  </si>
  <si>
    <t>ECHINGTON</t>
  </si>
  <si>
    <t>DIERCKX YENTHE</t>
  </si>
  <si>
    <t>WEELDE RAVELS</t>
  </si>
  <si>
    <t>PRINCES</t>
  </si>
  <si>
    <t>GEENTJENS SHANI</t>
  </si>
  <si>
    <t>BEERSE</t>
  </si>
  <si>
    <t>GIOVANNI</t>
  </si>
  <si>
    <t>LAUWERYSEN VICTOR</t>
  </si>
  <si>
    <t>BODYGUARD</t>
  </si>
  <si>
    <t>VERHEYEN LORE</t>
  </si>
  <si>
    <t>SINT LENAARTS</t>
  </si>
  <si>
    <t>BERTJE</t>
  </si>
  <si>
    <t>CAS LORE</t>
  </si>
  <si>
    <t>SUS</t>
  </si>
  <si>
    <t>MOORTGAT STEFFI</t>
  </si>
  <si>
    <t>GINNI</t>
  </si>
  <si>
    <t>VAN OPSTAL TWAN</t>
  </si>
  <si>
    <t>MINDERHOUT</t>
  </si>
  <si>
    <t>IVE VAN DE DELTHOEVE</t>
  </si>
  <si>
    <t>OOMS ROBBE</t>
  </si>
  <si>
    <t>BRECHT</t>
  </si>
  <si>
    <t>VIKTOR</t>
  </si>
  <si>
    <t>QUIRIJNEN FLORE</t>
  </si>
  <si>
    <t>JUMP-SON DE LA LOENA</t>
  </si>
  <si>
    <t>SPITS THIBEAU</t>
  </si>
  <si>
    <t>EMPRESS</t>
  </si>
  <si>
    <t>VAN DE VONDEL PIETER</t>
  </si>
  <si>
    <t>JESSIE</t>
  </si>
  <si>
    <t>VAN DIJCK MIRTHE</t>
  </si>
  <si>
    <t>RIJKEVORSEL</t>
  </si>
  <si>
    <t>HABIBI VAN DE DELTHOEVE</t>
  </si>
  <si>
    <t>VAN GORP BRIK</t>
  </si>
  <si>
    <t>GIERLE</t>
  </si>
  <si>
    <t>BILLIE</t>
  </si>
  <si>
    <t>VAN HOECK HANNE</t>
  </si>
  <si>
    <t>KAATJE VAN DE DELTHOEVE</t>
  </si>
  <si>
    <t>VAN KERCKHOVEN BRENT</t>
  </si>
  <si>
    <t>CHARLENE V/D SMIDSWEG</t>
  </si>
  <si>
    <t>VAN LOOVEREN JOPPE</t>
  </si>
  <si>
    <t>OVERBROEK</t>
  </si>
  <si>
    <t>QUARQUI</t>
  </si>
  <si>
    <t>VAN THIELEN MARTHE</t>
  </si>
  <si>
    <t>WIANNA</t>
  </si>
  <si>
    <t>ZIDAN</t>
  </si>
  <si>
    <t>WISKE</t>
  </si>
  <si>
    <t>TINO ANKERS</t>
  </si>
  <si>
    <t>BLIKSEM</t>
  </si>
  <si>
    <t>TEN ANKERS FREEANCA</t>
  </si>
  <si>
    <t>VAN HAM AN</t>
  </si>
  <si>
    <t>SUMMER</t>
  </si>
  <si>
    <t>SEBRECHTS MAX</t>
  </si>
  <si>
    <t>PRESTIGE</t>
  </si>
  <si>
    <t>BOSCH LISSE</t>
  </si>
  <si>
    <t>LICHTAART</t>
  </si>
  <si>
    <t>LORD D'HOGE RIELEN</t>
  </si>
  <si>
    <t>BASSTANIE MAXINE</t>
  </si>
  <si>
    <t>ESPERANZA</t>
  </si>
  <si>
    <t>WAUTERS LOUIS</t>
  </si>
  <si>
    <t>EYE TOY</t>
  </si>
  <si>
    <t>HAPPY "C"</t>
  </si>
  <si>
    <t>SEBRECHTS CISSE</t>
  </si>
  <si>
    <t>JOCASTE VAN HET JASPERHOF</t>
  </si>
  <si>
    <t>SPITS JORICH</t>
  </si>
  <si>
    <t>WOLF</t>
  </si>
  <si>
    <t>HELSEN PIETER-JAN</t>
  </si>
  <si>
    <t>ARENDONK</t>
  </si>
  <si>
    <t>FRAGIEL AH</t>
  </si>
  <si>
    <t>VERMEIREN PIETER</t>
  </si>
  <si>
    <t>INDUNA</t>
  </si>
  <si>
    <t>BERKVENS SHELSEY</t>
  </si>
  <si>
    <t>QUANTO</t>
  </si>
  <si>
    <t>VERSCHOREN KATOO</t>
  </si>
  <si>
    <t>KILIWATCH</t>
  </si>
  <si>
    <t>DE HOUWER BENTHE</t>
  </si>
  <si>
    <t>ELFIE FERRARI ENGELBERTUSHOEVE</t>
  </si>
  <si>
    <t>DE LAET GIANI</t>
  </si>
  <si>
    <t>HEMMINGWAY "F"VH JUXSCHOT</t>
  </si>
  <si>
    <t>STOK KAAT</t>
  </si>
  <si>
    <t>KONINGSHOOIKT</t>
  </si>
  <si>
    <t>CALVIN</t>
  </si>
  <si>
    <t>OOMS LORE</t>
  </si>
  <si>
    <t>ULBACH</t>
  </si>
  <si>
    <t>VAN BOUWEL LENNERT</t>
  </si>
  <si>
    <t>MARADONNA VAN HET STRATENEINDE</t>
  </si>
  <si>
    <t>VAN DYCK RUBEN</t>
  </si>
  <si>
    <t>SUN SHINE</t>
  </si>
  <si>
    <t>WILLEMSEN ANTON</t>
  </si>
  <si>
    <t>KALMTHOUT ACHTERBROEK</t>
  </si>
  <si>
    <t>KOLIBRI</t>
  </si>
  <si>
    <t>JERKO CITY</t>
  </si>
  <si>
    <t>VAN DUPPEN CHARLOTTE</t>
  </si>
  <si>
    <t>JERICHO VAN HET STICHELHOF</t>
  </si>
  <si>
    <t>VAN BEEK ROY</t>
  </si>
  <si>
    <t>RHAPSODY</t>
  </si>
  <si>
    <t>CASSIERS MANOU</t>
  </si>
  <si>
    <t>I- WHISPER</t>
  </si>
  <si>
    <t>PEETERS JASPER</t>
  </si>
  <si>
    <t>LARS</t>
  </si>
  <si>
    <t>KODIAK OPTIMUS</t>
  </si>
  <si>
    <t>GALINKA</t>
  </si>
  <si>
    <t>KADANS VAN DE GROENHEUVEL</t>
  </si>
  <si>
    <t>VAN BUNDER KAMILLE</t>
  </si>
  <si>
    <t>ESSEN HOEK</t>
  </si>
  <si>
    <t>MISS MARPLE</t>
  </si>
  <si>
    <t>VAN BYLEN CELIEN</t>
  </si>
  <si>
    <t>GALANT OF THE FOREST</t>
  </si>
  <si>
    <t>HICKSTEAD CASTANOO</t>
  </si>
  <si>
    <t>ANTHONISSEN FLOOR</t>
  </si>
  <si>
    <t>KANTJE'S BRITTA</t>
  </si>
  <si>
    <t>KANTJE'S AMOURETTE</t>
  </si>
  <si>
    <t>BERKTZICHT JEKILJA</t>
  </si>
  <si>
    <t>IDUN VAN HET JASPERHOF</t>
  </si>
  <si>
    <t>GEENTJENS AMBER</t>
  </si>
  <si>
    <t>PASQUIMEL</t>
  </si>
  <si>
    <t>DE LAET GLENN</t>
  </si>
  <si>
    <t>VORSELAAR</t>
  </si>
  <si>
    <t>JOLY'S CONDOR</t>
  </si>
  <si>
    <t>DILLEN WANNES</t>
  </si>
  <si>
    <t>ORCHID'S JOYA</t>
  </si>
  <si>
    <t>VERMEER HANNE</t>
  </si>
  <si>
    <t>VEERLE</t>
  </si>
  <si>
    <t>CECIEL H</t>
  </si>
  <si>
    <t>ILONKA</t>
  </si>
  <si>
    <t>VANDERBRUGGEN PAULIEN</t>
  </si>
  <si>
    <t>BENGEL VAN DE KAPEL</t>
  </si>
  <si>
    <t>VERMEIREN ELISE</t>
  </si>
  <si>
    <t>HEIDSCHNUCKE "S" V/H JUXSCHOT</t>
  </si>
  <si>
    <t>SMISAERT LYSANNE</t>
  </si>
  <si>
    <t>IDOOL VAN HET ROZENDAELHOF</t>
  </si>
  <si>
    <t>CORNE'S</t>
  </si>
  <si>
    <t>VAN DEN BRANDE AMBER</t>
  </si>
  <si>
    <t>PRODISE'S DAAN</t>
  </si>
  <si>
    <t>SUNNY BOY</t>
  </si>
  <si>
    <t>VAN HOYDONCK FLOOR</t>
  </si>
  <si>
    <t>QUABREL DE L'ETAPE</t>
  </si>
  <si>
    <t>KANTJE'S BINKY BOY</t>
  </si>
  <si>
    <t>CONRENZO</t>
  </si>
  <si>
    <t>GO GO GIRL GREENFIELD</t>
  </si>
  <si>
    <t>J-CALYPSO</t>
  </si>
  <si>
    <t>KANTJE'S BOSTON</t>
  </si>
  <si>
    <t>KANDOR VAN ORCHID'S</t>
  </si>
  <si>
    <t>WESTERVELD'S FIORENTINE</t>
  </si>
  <si>
    <t>SUNNY</t>
  </si>
  <si>
    <t>MYLANA</t>
  </si>
  <si>
    <t>DIA VENETO</t>
  </si>
  <si>
    <t>MELLOMACHO</t>
  </si>
  <si>
    <t>Totaal</t>
  </si>
  <si>
    <t>Plaats</t>
  </si>
  <si>
    <t>ADRIAENSEN MAUD</t>
  </si>
  <si>
    <t>PULDERBOS</t>
  </si>
  <si>
    <t>MAKKER VAN DEN HOEK</t>
  </si>
  <si>
    <t>LEYS SENNE</t>
  </si>
  <si>
    <t>SURPRICE</t>
  </si>
  <si>
    <t>MALISART KOBE</t>
  </si>
  <si>
    <t>VICKY</t>
  </si>
  <si>
    <t>BARANOWSKI FARAH</t>
  </si>
  <si>
    <t>OOSTMALLE</t>
  </si>
  <si>
    <t>SEGERS ZSOFI</t>
  </si>
  <si>
    <t>JOB</t>
  </si>
  <si>
    <t>FOCKAERT LIZE</t>
  </si>
  <si>
    <t>MORE FOR MORE</t>
  </si>
  <si>
    <t>GOLDFINGER</t>
  </si>
  <si>
    <t>ZEFONIA</t>
  </si>
  <si>
    <t>IRMANI VAN GOUDVEERDEGEM</t>
  </si>
  <si>
    <t>ERIEN VAN HET STICHELHOF</t>
  </si>
  <si>
    <t>HAZELBERG'S MALAN</t>
  </si>
  <si>
    <t>VAN APEREN KAAT</t>
  </si>
  <si>
    <t>MEER</t>
  </si>
  <si>
    <t>IPSA</t>
  </si>
  <si>
    <t>ORCHID'S TIP-TOP</t>
  </si>
  <si>
    <t>MALISART LIES</t>
  </si>
  <si>
    <t>FLORE</t>
  </si>
  <si>
    <t>MALISART BEN</t>
  </si>
  <si>
    <t>PARC WASABI</t>
  </si>
  <si>
    <t>DE WINTER NATHALIE</t>
  </si>
  <si>
    <t>OBELIX</t>
  </si>
  <si>
    <t>XANDER</t>
  </si>
  <si>
    <t>SEGERS IBOYA</t>
  </si>
  <si>
    <t>SPITS MARNICK</t>
  </si>
  <si>
    <t>VENUS</t>
  </si>
  <si>
    <t>BASSTANIE JUSTINE</t>
  </si>
  <si>
    <t>VERSTAPPEN JELLE</t>
  </si>
  <si>
    <t>JUMPER VRIJTHOUT</t>
  </si>
  <si>
    <t>HUS LUCAS</t>
  </si>
  <si>
    <t>GEEL TEN AARD</t>
  </si>
  <si>
    <t>SALSA</t>
  </si>
  <si>
    <t>HUS THOMAS</t>
  </si>
  <si>
    <t>HARMONIE H</t>
  </si>
  <si>
    <t>VAN BEEK JEF</t>
  </si>
  <si>
    <t>ZOERSEL</t>
  </si>
  <si>
    <t>SACHA</t>
  </si>
  <si>
    <t>CROENEN ELENA</t>
  </si>
  <si>
    <t>MAAIKE</t>
  </si>
  <si>
    <t>VAN ELSEN BRITT</t>
  </si>
  <si>
    <t>HERENTHOUT</t>
  </si>
  <si>
    <t>VERA</t>
  </si>
  <si>
    <t>M1</t>
  </si>
  <si>
    <t>M2</t>
  </si>
  <si>
    <t>G</t>
  </si>
  <si>
    <t>Prov</t>
  </si>
  <si>
    <t>NATIONALE SELECTIE STIJL KLASSE BL</t>
  </si>
  <si>
    <t>NATIONALE SELECTIE BAREMA A KLASSE BL</t>
  </si>
  <si>
    <t>NATIONALE SELECTIE BAREMA A KLASSE CM</t>
  </si>
  <si>
    <t>NATIONALE SELECTIE STIJL KLASSE CM</t>
  </si>
  <si>
    <t>NATIONALE SELECTIE BAREMA A KLASSE DM</t>
  </si>
  <si>
    <t>NATIONALE SELECTIE STIJL KLASSE DM</t>
  </si>
  <si>
    <t>Ruiter</t>
  </si>
  <si>
    <t>Club</t>
  </si>
  <si>
    <t>Pony</t>
  </si>
  <si>
    <t>Combinatie nr.</t>
  </si>
  <si>
    <t>Barema A</t>
  </si>
  <si>
    <t>Barrage/2de fase</t>
  </si>
  <si>
    <t>Strafptn.</t>
  </si>
  <si>
    <t>Tijd</t>
  </si>
  <si>
    <t>VANHERCK CYNTHIA</t>
  </si>
  <si>
    <t>MOL ACHTERBOS</t>
  </si>
  <si>
    <t>FIURI</t>
  </si>
  <si>
    <t>VAN DE POL NICOLAS</t>
  </si>
  <si>
    <t>POPPEL</t>
  </si>
  <si>
    <t>MOONLIGHT</t>
  </si>
  <si>
    <t>MALISART MICHELLE</t>
  </si>
  <si>
    <t>CATRIEN</t>
  </si>
  <si>
    <t>MACHO</t>
  </si>
  <si>
    <t>VERLOY ROBBE</t>
  </si>
  <si>
    <t>TOPICA VAN HET GOORHOF</t>
  </si>
  <si>
    <t>LANDSKER BRONZINO</t>
  </si>
  <si>
    <t>TWISTER</t>
  </si>
  <si>
    <t>KABOEM</t>
  </si>
  <si>
    <t>UIT</t>
  </si>
  <si>
    <t>SANDERS SAM</t>
  </si>
  <si>
    <t>LOENHOUT</t>
  </si>
  <si>
    <t>GROX</t>
  </si>
  <si>
    <t>GORIS DAVY</t>
  </si>
  <si>
    <t>DANGER</t>
  </si>
  <si>
    <t>HOLEMANS STIEN</t>
  </si>
  <si>
    <t>BROSENS KAAT</t>
  </si>
  <si>
    <t>WEMBLEY</t>
  </si>
  <si>
    <t>SOMMEN LINDE</t>
  </si>
  <si>
    <t>WORTEL</t>
  </si>
  <si>
    <t>ROCKY</t>
  </si>
  <si>
    <t>DE JAECK FAY</t>
  </si>
  <si>
    <t>DABBER VAN DE DONKERSHOEVE</t>
  </si>
  <si>
    <t>FRANCKEN BRITT</t>
  </si>
  <si>
    <t>NAPOLEON HR</t>
  </si>
  <si>
    <t>VANDERBRUGGEN AMELIE</t>
  </si>
  <si>
    <t>FOREST FIRE</t>
  </si>
  <si>
    <t>HEYLEN LIESEL</t>
  </si>
  <si>
    <t>FILINI</t>
  </si>
  <si>
    <t>jury A</t>
  </si>
  <si>
    <t>jury B</t>
  </si>
  <si>
    <t>totaal</t>
  </si>
  <si>
    <t>plaats</t>
  </si>
  <si>
    <t>optoming</t>
  </si>
  <si>
    <t>groet</t>
  </si>
  <si>
    <t>tactiek</t>
  </si>
  <si>
    <t>techniek rit</t>
  </si>
  <si>
    <t>techniek sprong</t>
  </si>
  <si>
    <t>strafpunten</t>
  </si>
  <si>
    <t>totaal jury A</t>
  </si>
  <si>
    <t>plaats jury A</t>
  </si>
  <si>
    <t>totaal jury B</t>
  </si>
  <si>
    <t>plaats jury B</t>
  </si>
  <si>
    <t>som punten</t>
  </si>
  <si>
    <t>som plaatsen</t>
  </si>
  <si>
    <t>naam pony</t>
  </si>
  <si>
    <t>Comb.nr.</t>
  </si>
  <si>
    <t>reeks</t>
  </si>
  <si>
    <t>CL</t>
  </si>
  <si>
    <t>PEETERS SILKE</t>
  </si>
  <si>
    <t>MAESTRO VAN DE LAAK</t>
  </si>
  <si>
    <t>RED BOY</t>
  </si>
  <si>
    <t>FREDERIX BREGJE</t>
  </si>
  <si>
    <t>MOUCHOU DEN TIP</t>
  </si>
  <si>
    <t>BINKIE</t>
  </si>
  <si>
    <t>VAN HOYDONCK JULES</t>
  </si>
  <si>
    <t>FOKKERSHUTTE BELLE</t>
  </si>
  <si>
    <t>VANHOOF KATO</t>
  </si>
  <si>
    <t>WAIKA</t>
  </si>
  <si>
    <t>CALIMERO</t>
  </si>
  <si>
    <t>HEYLEN CATO</t>
  </si>
  <si>
    <t>IDOOL GOLDEN H</t>
  </si>
  <si>
    <t>BRASPENNINCKX MIRTHE</t>
  </si>
  <si>
    <t xml:space="preserve">SINT LENAARTS </t>
  </si>
  <si>
    <t xml:space="preserve">LOVELY SURPRISE </t>
  </si>
  <si>
    <t>NAIVYI I VAN HET JUXSCHOT</t>
  </si>
  <si>
    <t>HAPPYNESS</t>
  </si>
  <si>
    <t>PRINCIPAL DREAM V D DELTHOEVE</t>
  </si>
  <si>
    <t>MUZE VAN DE DELTHOEVE</t>
  </si>
  <si>
    <t>PEEMEN OKKE</t>
  </si>
  <si>
    <t>VIVELAVIE'S PEANUT</t>
  </si>
  <si>
    <t>F JOLY'S VARISTO</t>
  </si>
  <si>
    <t>VERMAELEN JULIE</t>
  </si>
  <si>
    <t>GOLDEN WONDER BOY</t>
  </si>
  <si>
    <t>VERVOORT ALINE</t>
  </si>
  <si>
    <t>MA-BELLE FLEUR VAN HET BRUULHOF</t>
  </si>
  <si>
    <t>COOLS EVELIEN</t>
  </si>
  <si>
    <t>JOLY’S DUSTER</t>
  </si>
  <si>
    <t>VAN OPDORP SEPPE</t>
  </si>
  <si>
    <t>JOSKE</t>
  </si>
  <si>
    <t>VERLOY LAURE</t>
  </si>
  <si>
    <t>RANITA STAL "JR"</t>
  </si>
  <si>
    <t>VAN MEENSEL NIEKE</t>
  </si>
  <si>
    <t>HERSELT</t>
  </si>
  <si>
    <t>HARA</t>
  </si>
  <si>
    <t>ARROW EMELWERTH DE LA LOENA</t>
  </si>
  <si>
    <t>PEETERS ELLEN</t>
  </si>
  <si>
    <t>LEEST</t>
  </si>
  <si>
    <t>INCA 'P' VAN DE WITHOEVE</t>
  </si>
  <si>
    <t>VAN DESSEL AUDE</t>
  </si>
  <si>
    <t>JASHOORA VAN DE DELTHOEVE</t>
  </si>
  <si>
    <t>WILLEMSEN VINCENT</t>
  </si>
  <si>
    <t>JAZZ VAN DE KLIMOP</t>
  </si>
  <si>
    <t>HOFKENS MAAIKE</t>
  </si>
  <si>
    <t xml:space="preserve">ESSEN </t>
  </si>
  <si>
    <t>LOWIE</t>
  </si>
  <si>
    <t>YOERI</t>
  </si>
  <si>
    <t>MACHAVARIANI ALEXI</t>
  </si>
  <si>
    <t>GOGO GIRL</t>
  </si>
  <si>
    <t>VAN DEN BULCK JULIE</t>
  </si>
  <si>
    <t>OLMEN</t>
  </si>
  <si>
    <t>CHICO</t>
  </si>
  <si>
    <t>HOPPENHOF´S NIKKI</t>
  </si>
  <si>
    <t>VIVELAVIE'S CAMILA</t>
  </si>
  <si>
    <t>HIGHTRICK</t>
  </si>
  <si>
    <t>WILLEMS KAAT</t>
  </si>
  <si>
    <t>DINO</t>
  </si>
  <si>
    <t xml:space="preserve">RIGOUTS STEF </t>
  </si>
  <si>
    <t xml:space="preserve">BRECHT </t>
  </si>
  <si>
    <t>NOBELS JASMINE</t>
  </si>
  <si>
    <t>RINA</t>
  </si>
  <si>
    <t>STULENS JENNECHJE</t>
  </si>
  <si>
    <t>LANCELOT VAN HET KLAVERTJE</t>
  </si>
  <si>
    <t xml:space="preserve">DENIS ALEXE </t>
  </si>
  <si>
    <t>VANQUEUR</t>
  </si>
  <si>
    <t>BEYENS LOTTE</t>
  </si>
  <si>
    <t>CHAPEAU</t>
  </si>
  <si>
    <t>NEWTON VAN HET STRATENEINDE</t>
  </si>
  <si>
    <t>ESPOIR</t>
  </si>
  <si>
    <t>KATINKA VAN DE VROMBAUTSHOEVE</t>
  </si>
  <si>
    <t>DE BEUL MORGANE</t>
  </si>
  <si>
    <t>CASTELLO</t>
  </si>
  <si>
    <t>L´EROS VAN HET EIKERHOF</t>
  </si>
  <si>
    <t>AMEDIJK'S IDOOL</t>
  </si>
  <si>
    <t>SPIRIT</t>
  </si>
  <si>
    <t>DANEELS JULIE</t>
  </si>
  <si>
    <t>ORCHID'S PANDRYA</t>
  </si>
  <si>
    <t>STIJLUITSLAG D LICHT</t>
  </si>
  <si>
    <t>MISS VLEUT</t>
  </si>
  <si>
    <t>DL</t>
  </si>
  <si>
    <t>JUS DE POMME</t>
  </si>
  <si>
    <t>VERSMISSEN SILKE</t>
  </si>
  <si>
    <t>J'ADORE DIOR</t>
  </si>
  <si>
    <t>JANTINA</t>
  </si>
  <si>
    <t>MOORTGAT IRIS</t>
  </si>
  <si>
    <t>FULL MOUNTAIN'S MITCHY</t>
  </si>
  <si>
    <t>KRUSADER VAN ORCHID'S</t>
  </si>
  <si>
    <t>DENIS ALEXE</t>
  </si>
  <si>
    <t>VAINQUEUR</t>
  </si>
  <si>
    <t>NILANO VAN HET DONKHOF</t>
  </si>
  <si>
    <t>CEUTERICK JULIE</t>
  </si>
  <si>
    <t>MATEO DI BELLE</t>
  </si>
  <si>
    <t>FRANCKEN JARNE</t>
  </si>
  <si>
    <t>GALANT</t>
  </si>
  <si>
    <t>SOMERS CATO</t>
  </si>
  <si>
    <t>EVENBOER'S DENNY</t>
  </si>
  <si>
    <t>BRASPENNINCX MIRTHE</t>
  </si>
  <si>
    <t>LOVELY SURPRISE</t>
  </si>
  <si>
    <t>MAGNIFIC</t>
  </si>
  <si>
    <t>NOTELÉ WANNES</t>
  </si>
  <si>
    <t>LIBERTY</t>
  </si>
  <si>
    <t>NIKE VAN DE DELTHOEVE</t>
  </si>
  <si>
    <t>VETS MARTHE</t>
  </si>
  <si>
    <t>VERONA VH JUXSCHOT</t>
  </si>
  <si>
    <t>HIP HOP VD BISSCHOP</t>
  </si>
  <si>
    <t>VAN DEN EYNDE AMBER</t>
  </si>
  <si>
    <t>JOKE VAN 'T HOLLANDHOF</t>
  </si>
  <si>
    <t>uit</t>
  </si>
  <si>
    <t>DESMEDT MAITE</t>
  </si>
  <si>
    <t>MINNIE</t>
  </si>
  <si>
    <t>NATIONALE SELECTIE BAREMA A KLASSE CL</t>
  </si>
  <si>
    <t>NATIONALE SELECTIE STIJL KLASSE CL</t>
  </si>
  <si>
    <t>NATIONALE SELECTIE BAREMA A KLASSE DL</t>
  </si>
  <si>
    <t>NATIONALE SELECTIE STIJL KLASSE DL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</si>
</sst>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1">
    <font>
      <sz val="10"/>
      <name val="Arial"/>
      <family val="0"/>
    </font>
    <font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trike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ck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3" fillId="0" borderId="0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8" xfId="0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22" xfId="0" applyFont="1" applyFill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Fill="1" applyBorder="1" applyAlignment="1">
      <alignment/>
    </xf>
    <xf numFmtId="0" fontId="22" fillId="24" borderId="13" xfId="0" applyFont="1" applyFill="1" applyBorder="1" applyAlignment="1">
      <alignment/>
    </xf>
    <xf numFmtId="0" fontId="21" fillId="24" borderId="13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8" xfId="0" applyFont="1" applyFill="1" applyBorder="1" applyAlignment="1">
      <alignment horizontal="center"/>
    </xf>
    <xf numFmtId="0" fontId="21" fillId="24" borderId="25" xfId="0" applyFont="1" applyFill="1" applyBorder="1" applyAlignment="1">
      <alignment/>
    </xf>
    <xf numFmtId="0" fontId="22" fillId="24" borderId="24" xfId="0" applyFont="1" applyFill="1" applyBorder="1" applyAlignment="1">
      <alignment/>
    </xf>
    <xf numFmtId="0" fontId="21" fillId="24" borderId="19" xfId="0" applyFont="1" applyFill="1" applyBorder="1" applyAlignment="1">
      <alignment/>
    </xf>
    <xf numFmtId="0" fontId="23" fillId="0" borderId="0" xfId="0" applyFont="1" applyAlignment="1">
      <alignment/>
    </xf>
    <xf numFmtId="0" fontId="24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/>
    </xf>
    <xf numFmtId="0" fontId="23" fillId="24" borderId="26" xfId="0" applyFont="1" applyFill="1" applyBorder="1" applyAlignment="1" applyProtection="1">
      <alignment vertical="top" readingOrder="1"/>
      <protection locked="0"/>
    </xf>
    <xf numFmtId="0" fontId="23" fillId="24" borderId="11" xfId="0" applyFont="1" applyFill="1" applyBorder="1" applyAlignment="1">
      <alignment/>
    </xf>
    <xf numFmtId="0" fontId="24" fillId="24" borderId="11" xfId="0" applyFont="1" applyFill="1" applyBorder="1" applyAlignment="1">
      <alignment/>
    </xf>
    <xf numFmtId="0" fontId="24" fillId="24" borderId="26" xfId="0" applyFont="1" applyFill="1" applyBorder="1" applyAlignment="1">
      <alignment/>
    </xf>
    <xf numFmtId="0" fontId="23" fillId="24" borderId="26" xfId="0" applyFont="1" applyFill="1" applyBorder="1" applyAlignment="1">
      <alignment/>
    </xf>
    <xf numFmtId="0" fontId="23" fillId="25" borderId="26" xfId="0" applyFont="1" applyFill="1" applyBorder="1" applyAlignment="1" applyProtection="1">
      <alignment vertical="top" readingOrder="1"/>
      <protection locked="0"/>
    </xf>
    <xf numFmtId="0" fontId="23" fillId="25" borderId="26" xfId="0" applyFont="1" applyFill="1" applyBorder="1" applyAlignment="1">
      <alignment/>
    </xf>
    <xf numFmtId="0" fontId="23" fillId="25" borderId="11" xfId="0" applyFont="1" applyFill="1" applyBorder="1" applyAlignment="1">
      <alignment/>
    </xf>
    <xf numFmtId="0" fontId="24" fillId="25" borderId="11" xfId="0" applyFont="1" applyFill="1" applyBorder="1" applyAlignment="1">
      <alignment/>
    </xf>
    <xf numFmtId="0" fontId="24" fillId="0" borderId="26" xfId="0" applyFont="1" applyBorder="1" applyAlignment="1">
      <alignment/>
    </xf>
    <xf numFmtId="0" fontId="23" fillId="0" borderId="26" xfId="0" applyFont="1" applyFill="1" applyBorder="1" applyAlignment="1" applyProtection="1">
      <alignment vertical="top" readingOrder="1"/>
      <protection locked="0"/>
    </xf>
    <xf numFmtId="0" fontId="23" fillId="0" borderId="26" xfId="0" applyFont="1" applyBorder="1" applyAlignment="1">
      <alignment/>
    </xf>
    <xf numFmtId="0" fontId="23" fillId="0" borderId="26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4" fillId="0" borderId="0" xfId="0" applyFont="1" applyAlignment="1">
      <alignment/>
    </xf>
    <xf numFmtId="0" fontId="24" fillId="25" borderId="26" xfId="0" applyFont="1" applyFill="1" applyBorder="1" applyAlignment="1">
      <alignment/>
    </xf>
    <xf numFmtId="0" fontId="25" fillId="0" borderId="26" xfId="0" applyFont="1" applyBorder="1" applyAlignment="1">
      <alignment horizontal="center"/>
    </xf>
    <xf numFmtId="1" fontId="23" fillId="24" borderId="26" xfId="0" applyNumberFormat="1" applyFont="1" applyFill="1" applyBorder="1" applyAlignment="1" applyProtection="1">
      <alignment vertical="top" readingOrder="1"/>
      <protection locked="0"/>
    </xf>
    <xf numFmtId="0" fontId="23" fillId="24" borderId="26" xfId="0" applyFont="1" applyFill="1" applyBorder="1" applyAlignment="1">
      <alignment horizontal="center"/>
    </xf>
    <xf numFmtId="0" fontId="23" fillId="0" borderId="26" xfId="0" applyFont="1" applyBorder="1" applyAlignment="1" applyProtection="1">
      <alignment vertical="top" readingOrder="1"/>
      <protection locked="0"/>
    </xf>
    <xf numFmtId="1" fontId="23" fillId="0" borderId="26" xfId="0" applyNumberFormat="1" applyFont="1" applyBorder="1" applyAlignment="1" applyProtection="1">
      <alignment vertical="top" readingOrder="1"/>
      <protection locked="0"/>
    </xf>
    <xf numFmtId="0" fontId="23" fillId="0" borderId="26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8" xfId="0" applyFont="1" applyBorder="1" applyAlignment="1">
      <alignment/>
    </xf>
    <xf numFmtId="0" fontId="22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/>
    </xf>
    <xf numFmtId="0" fontId="22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22" fillId="0" borderId="34" xfId="0" applyFont="1" applyBorder="1" applyAlignment="1">
      <alignment textRotation="90"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 horizontal="center" textRotation="90"/>
    </xf>
    <xf numFmtId="0" fontId="21" fillId="0" borderId="37" xfId="0" applyFont="1" applyBorder="1" applyAlignment="1">
      <alignment horizontal="center" textRotation="90"/>
    </xf>
    <xf numFmtId="0" fontId="22" fillId="0" borderId="37" xfId="0" applyFont="1" applyBorder="1" applyAlignment="1">
      <alignment horizontal="center" textRotation="90"/>
    </xf>
    <xf numFmtId="0" fontId="22" fillId="0" borderId="38" xfId="0" applyFont="1" applyBorder="1" applyAlignment="1">
      <alignment horizontal="center" textRotation="90"/>
    </xf>
    <xf numFmtId="0" fontId="22" fillId="0" borderId="39" xfId="0" applyFont="1" applyBorder="1" applyAlignment="1">
      <alignment horizontal="center" textRotation="90"/>
    </xf>
    <xf numFmtId="0" fontId="22" fillId="0" borderId="40" xfId="0" applyFont="1" applyBorder="1" applyAlignment="1">
      <alignment textRotation="90"/>
    </xf>
    <xf numFmtId="0" fontId="22" fillId="0" borderId="12" xfId="0" applyFont="1" applyBorder="1" applyAlignment="1">
      <alignment textRotation="90"/>
    </xf>
    <xf numFmtId="0" fontId="22" fillId="0" borderId="17" xfId="0" applyFont="1" applyBorder="1" applyAlignment="1">
      <alignment textRotation="90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40" xfId="0" applyFont="1" applyBorder="1" applyAlignment="1">
      <alignment/>
    </xf>
    <xf numFmtId="0" fontId="23" fillId="24" borderId="14" xfId="0" applyFont="1" applyFill="1" applyBorder="1" applyAlignment="1" applyProtection="1">
      <alignment vertical="center" readingOrder="1"/>
      <protection locked="0"/>
    </xf>
    <xf numFmtId="0" fontId="23" fillId="24" borderId="11" xfId="0" applyFont="1" applyFill="1" applyBorder="1" applyAlignment="1">
      <alignment horizontal="center"/>
    </xf>
    <xf numFmtId="0" fontId="23" fillId="0" borderId="14" xfId="0" applyFont="1" applyFill="1" applyBorder="1" applyAlignment="1" applyProtection="1">
      <alignment vertical="center" readingOrder="1"/>
      <protection locked="0"/>
    </xf>
    <xf numFmtId="0" fontId="23" fillId="0" borderId="11" xfId="0" applyFont="1" applyFill="1" applyBorder="1" applyAlignment="1">
      <alignment horizontal="center"/>
    </xf>
    <xf numFmtId="1" fontId="23" fillId="24" borderId="0" xfId="0" applyNumberFormat="1" applyFont="1" applyFill="1" applyAlignment="1" applyProtection="1">
      <alignment vertical="top" readingOrder="1"/>
      <protection locked="0"/>
    </xf>
    <xf numFmtId="0" fontId="23" fillId="24" borderId="26" xfId="0" applyFont="1" applyFill="1" applyBorder="1" applyAlignment="1">
      <alignment vertical="center"/>
    </xf>
    <xf numFmtId="0" fontId="23" fillId="24" borderId="26" xfId="0" applyFont="1" applyFill="1" applyBorder="1" applyAlignment="1">
      <alignment vertical="center" wrapText="1" readingOrder="1"/>
    </xf>
    <xf numFmtId="2" fontId="23" fillId="24" borderId="26" xfId="0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42" xfId="0" applyFont="1" applyBorder="1" applyAlignment="1">
      <alignment/>
    </xf>
    <xf numFmtId="0" fontId="21" fillId="0" borderId="43" xfId="0" applyFont="1" applyBorder="1" applyAlignment="1">
      <alignment/>
    </xf>
    <xf numFmtId="0" fontId="21" fillId="0" borderId="44" xfId="0" applyFont="1" applyBorder="1" applyAlignment="1">
      <alignment/>
    </xf>
    <xf numFmtId="0" fontId="22" fillId="0" borderId="45" xfId="0" applyFont="1" applyBorder="1" applyAlignment="1">
      <alignment textRotation="90"/>
    </xf>
    <xf numFmtId="0" fontId="22" fillId="0" borderId="38" xfId="0" applyFont="1" applyBorder="1" applyAlignment="1">
      <alignment textRotation="90"/>
    </xf>
    <xf numFmtId="0" fontId="22" fillId="0" borderId="46" xfId="0" applyFont="1" applyBorder="1" applyAlignment="1">
      <alignment textRotation="90"/>
    </xf>
    <xf numFmtId="0" fontId="23" fillId="0" borderId="23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4" fillId="0" borderId="20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47" xfId="0" applyFont="1" applyBorder="1" applyAlignment="1">
      <alignment/>
    </xf>
    <xf numFmtId="0" fontId="23" fillId="24" borderId="24" xfId="0" applyFont="1" applyFill="1" applyBorder="1" applyAlignment="1">
      <alignment/>
    </xf>
    <xf numFmtId="0" fontId="23" fillId="24" borderId="13" xfId="0" applyFont="1" applyFill="1" applyBorder="1" applyAlignment="1">
      <alignment horizontal="center"/>
    </xf>
    <xf numFmtId="0" fontId="23" fillId="24" borderId="14" xfId="0" applyFont="1" applyFill="1" applyBorder="1" applyAlignment="1">
      <alignment horizontal="center"/>
    </xf>
    <xf numFmtId="0" fontId="23" fillId="24" borderId="16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23" fillId="24" borderId="25" xfId="0" applyFont="1" applyFill="1" applyBorder="1" applyAlignment="1">
      <alignment/>
    </xf>
    <xf numFmtId="0" fontId="23" fillId="24" borderId="19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/>
    </xf>
    <xf numFmtId="0" fontId="23" fillId="0" borderId="26" xfId="0" applyFont="1" applyBorder="1" applyAlignment="1">
      <alignment vertical="center"/>
    </xf>
    <xf numFmtId="0" fontId="23" fillId="0" borderId="13" xfId="0" applyFont="1" applyFill="1" applyBorder="1" applyAlignment="1">
      <alignment/>
    </xf>
    <xf numFmtId="0" fontId="23" fillId="0" borderId="25" xfId="0" applyFont="1" applyFill="1" applyBorder="1" applyAlignment="1">
      <alignment/>
    </xf>
    <xf numFmtId="0" fontId="28" fillId="0" borderId="26" xfId="0" applyFont="1" applyFill="1" applyBorder="1" applyAlignment="1" applyProtection="1">
      <alignment vertical="top" readingOrder="1"/>
      <protection locked="0"/>
    </xf>
    <xf numFmtId="0" fontId="28" fillId="0" borderId="14" xfId="0" applyFont="1" applyFill="1" applyBorder="1" applyAlignment="1" applyProtection="1">
      <alignment vertical="center" readingOrder="1"/>
      <protection locked="0"/>
    </xf>
    <xf numFmtId="0" fontId="23" fillId="0" borderId="2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3" fillId="0" borderId="22" xfId="0" applyFont="1" applyFill="1" applyBorder="1" applyAlignment="1">
      <alignment/>
    </xf>
    <xf numFmtId="0" fontId="29" fillId="0" borderId="26" xfId="0" applyFont="1" applyFill="1" applyBorder="1" applyAlignment="1" applyProtection="1">
      <alignment vertical="top" readingOrder="1"/>
      <protection locked="0"/>
    </xf>
    <xf numFmtId="0" fontId="29" fillId="0" borderId="26" xfId="0" applyFont="1" applyFill="1" applyBorder="1" applyAlignment="1">
      <alignment/>
    </xf>
    <xf numFmtId="0" fontId="30" fillId="0" borderId="26" xfId="0" applyFont="1" applyFill="1" applyBorder="1" applyAlignment="1">
      <alignment/>
    </xf>
    <xf numFmtId="0" fontId="29" fillId="24" borderId="26" xfId="0" applyFont="1" applyFill="1" applyBorder="1" applyAlignment="1" applyProtection="1">
      <alignment vertical="top" readingOrder="1"/>
      <protection locked="0"/>
    </xf>
    <xf numFmtId="0" fontId="29" fillId="24" borderId="26" xfId="0" applyFont="1" applyFill="1" applyBorder="1" applyAlignment="1">
      <alignment/>
    </xf>
    <xf numFmtId="0" fontId="30" fillId="24" borderId="26" xfId="0" applyFont="1" applyFill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3" fillId="25" borderId="48" xfId="0" applyFont="1" applyFill="1" applyBorder="1" applyAlignment="1">
      <alignment/>
    </xf>
    <xf numFmtId="0" fontId="23" fillId="0" borderId="26" xfId="0" applyFont="1" applyFill="1" applyBorder="1" applyAlignment="1">
      <alignment readingOrder="1"/>
    </xf>
    <xf numFmtId="0" fontId="23" fillId="0" borderId="26" xfId="0" applyFont="1" applyFill="1" applyBorder="1" applyAlignment="1">
      <alignment horizontal="center"/>
    </xf>
    <xf numFmtId="0" fontId="23" fillId="0" borderId="26" xfId="0" applyFont="1" applyBorder="1" applyAlignment="1">
      <alignment readingOrder="1"/>
    </xf>
    <xf numFmtId="2" fontId="23" fillId="0" borderId="26" xfId="0" applyNumberFormat="1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6" xfId="0" applyFont="1" applyBorder="1" applyAlignment="1">
      <alignment/>
    </xf>
    <xf numFmtId="0" fontId="25" fillId="0" borderId="2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38100</xdr:rowOff>
    </xdr:from>
    <xdr:to>
      <xdr:col>0</xdr:col>
      <xdr:colOff>1009650</xdr:colOff>
      <xdr:row>3</xdr:row>
      <xdr:rowOff>114300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8100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28575</xdr:rowOff>
    </xdr:from>
    <xdr:to>
      <xdr:col>0</xdr:col>
      <xdr:colOff>1038225</xdr:colOff>
      <xdr:row>3</xdr:row>
      <xdr:rowOff>104775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28575</xdr:rowOff>
    </xdr:from>
    <xdr:to>
      <xdr:col>0</xdr:col>
      <xdr:colOff>714375</xdr:colOff>
      <xdr:row>3</xdr:row>
      <xdr:rowOff>104775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0</xdr:rowOff>
    </xdr:from>
    <xdr:to>
      <xdr:col>1</xdr:col>
      <xdr:colOff>914400</xdr:colOff>
      <xdr:row>3</xdr:row>
      <xdr:rowOff>76200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0</xdr:row>
      <xdr:rowOff>47625</xdr:rowOff>
    </xdr:from>
    <xdr:to>
      <xdr:col>1</xdr:col>
      <xdr:colOff>1114425</xdr:colOff>
      <xdr:row>3</xdr:row>
      <xdr:rowOff>123825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4762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0</xdr:row>
      <xdr:rowOff>28575</xdr:rowOff>
    </xdr:from>
    <xdr:to>
      <xdr:col>1</xdr:col>
      <xdr:colOff>1085850</xdr:colOff>
      <xdr:row>3</xdr:row>
      <xdr:rowOff>104775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857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47625</xdr:rowOff>
    </xdr:from>
    <xdr:to>
      <xdr:col>1</xdr:col>
      <xdr:colOff>1152525</xdr:colOff>
      <xdr:row>3</xdr:row>
      <xdr:rowOff>123825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4762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38100</xdr:rowOff>
    </xdr:from>
    <xdr:to>
      <xdr:col>0</xdr:col>
      <xdr:colOff>962025</xdr:colOff>
      <xdr:row>3</xdr:row>
      <xdr:rowOff>114300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8100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19050</xdr:rowOff>
    </xdr:from>
    <xdr:to>
      <xdr:col>0</xdr:col>
      <xdr:colOff>847725</xdr:colOff>
      <xdr:row>2</xdr:row>
      <xdr:rowOff>114300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"/>
          <a:ext cx="361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38100</xdr:rowOff>
    </xdr:from>
    <xdr:to>
      <xdr:col>0</xdr:col>
      <xdr:colOff>981075</xdr:colOff>
      <xdr:row>3</xdr:row>
      <xdr:rowOff>114300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8100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9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24.00390625" style="35" customWidth="1"/>
    <col min="2" max="2" width="20.7109375" style="35" customWidth="1"/>
    <col min="3" max="3" width="29.57421875" style="35" customWidth="1"/>
    <col min="4" max="4" width="11.8515625" style="35" customWidth="1"/>
    <col min="5" max="5" width="5.00390625" style="35" customWidth="1"/>
    <col min="6" max="6" width="5.140625" style="35" customWidth="1"/>
    <col min="7" max="7" width="4.7109375" style="35" customWidth="1"/>
    <col min="8" max="8" width="7.8515625" style="35" customWidth="1"/>
    <col min="9" max="9" width="7.421875" style="57" customWidth="1"/>
    <col min="10" max="10" width="9.140625" style="57" customWidth="1"/>
    <col min="11" max="16384" width="9.140625" style="35" customWidth="1"/>
  </cols>
  <sheetData>
    <row r="1" ht="12.75"/>
    <row r="2" ht="12.75"/>
    <row r="3" spans="2:10" ht="12.75">
      <c r="B3" s="36" t="s">
        <v>237</v>
      </c>
      <c r="C3" s="37"/>
      <c r="E3" s="38" t="s">
        <v>232</v>
      </c>
      <c r="F3" s="38" t="s">
        <v>233</v>
      </c>
      <c r="G3" s="38" t="s">
        <v>234</v>
      </c>
      <c r="H3" s="38" t="s">
        <v>235</v>
      </c>
      <c r="I3" s="39" t="s">
        <v>182</v>
      </c>
      <c r="J3" s="40" t="s">
        <v>183</v>
      </c>
    </row>
    <row r="4" spans="5:10" ht="12.75">
      <c r="E4" s="41"/>
      <c r="F4" s="41"/>
      <c r="G4" s="41"/>
      <c r="H4" s="41"/>
      <c r="I4" s="42"/>
      <c r="J4" s="42"/>
    </row>
    <row r="5" spans="1:10" ht="12.75">
      <c r="A5" s="43" t="s">
        <v>74</v>
      </c>
      <c r="B5" s="43" t="s">
        <v>75</v>
      </c>
      <c r="C5" s="43" t="s">
        <v>76</v>
      </c>
      <c r="D5" s="43">
        <v>15407842</v>
      </c>
      <c r="E5" s="44">
        <v>27</v>
      </c>
      <c r="F5" s="44">
        <v>27</v>
      </c>
      <c r="G5" s="44">
        <v>18</v>
      </c>
      <c r="H5" s="44">
        <v>23</v>
      </c>
      <c r="I5" s="45">
        <f aca="true" t="shared" si="0" ref="I5:I33">SUM(E5:H5)</f>
        <v>95</v>
      </c>
      <c r="J5" s="46">
        <v>1</v>
      </c>
    </row>
    <row r="6" spans="1:10" ht="12.75">
      <c r="A6" s="43" t="s">
        <v>0</v>
      </c>
      <c r="B6" s="43" t="s">
        <v>1</v>
      </c>
      <c r="C6" s="43" t="s">
        <v>2</v>
      </c>
      <c r="D6" s="43">
        <v>15586482</v>
      </c>
      <c r="E6" s="44">
        <v>9</v>
      </c>
      <c r="F6" s="44">
        <v>30</v>
      </c>
      <c r="G6" s="44">
        <v>20</v>
      </c>
      <c r="H6" s="44">
        <v>30</v>
      </c>
      <c r="I6" s="45">
        <f t="shared" si="0"/>
        <v>89</v>
      </c>
      <c r="J6" s="46">
        <v>2</v>
      </c>
    </row>
    <row r="7" spans="1:10" ht="12.75">
      <c r="A7" s="43" t="s">
        <v>50</v>
      </c>
      <c r="B7" s="43" t="s">
        <v>9</v>
      </c>
      <c r="C7" s="43" t="s">
        <v>51</v>
      </c>
      <c r="D7" s="43">
        <v>15274264</v>
      </c>
      <c r="E7" s="47">
        <v>23</v>
      </c>
      <c r="F7" s="47">
        <v>11</v>
      </c>
      <c r="G7" s="47">
        <v>20</v>
      </c>
      <c r="H7" s="44">
        <v>27</v>
      </c>
      <c r="I7" s="45">
        <f t="shared" si="0"/>
        <v>81</v>
      </c>
      <c r="J7" s="46">
        <v>3</v>
      </c>
    </row>
    <row r="8" spans="1:10" ht="12.75">
      <c r="A8" s="43" t="s">
        <v>64</v>
      </c>
      <c r="B8" s="43" t="s">
        <v>65</v>
      </c>
      <c r="C8" s="43" t="s">
        <v>66</v>
      </c>
      <c r="D8" s="43">
        <v>100006368</v>
      </c>
      <c r="E8" s="47">
        <v>20</v>
      </c>
      <c r="F8" s="47">
        <v>25</v>
      </c>
      <c r="G8" s="47">
        <v>20</v>
      </c>
      <c r="H8" s="44">
        <v>10</v>
      </c>
      <c r="I8" s="45">
        <f t="shared" si="0"/>
        <v>75</v>
      </c>
      <c r="J8" s="46">
        <v>4</v>
      </c>
    </row>
    <row r="9" spans="1:10" ht="12.75">
      <c r="A9" s="43" t="s">
        <v>11</v>
      </c>
      <c r="B9" s="43" t="s">
        <v>12</v>
      </c>
      <c r="C9" s="43" t="s">
        <v>13</v>
      </c>
      <c r="D9" s="43">
        <v>15478570</v>
      </c>
      <c r="E9" s="47">
        <v>25</v>
      </c>
      <c r="F9" s="47">
        <v>3</v>
      </c>
      <c r="G9" s="47">
        <v>19</v>
      </c>
      <c r="H9" s="44">
        <v>25</v>
      </c>
      <c r="I9" s="45">
        <f t="shared" si="0"/>
        <v>72</v>
      </c>
      <c r="J9" s="46">
        <v>5</v>
      </c>
    </row>
    <row r="10" spans="1:10" ht="12.75">
      <c r="A10" s="43" t="s">
        <v>25</v>
      </c>
      <c r="B10" s="43" t="s">
        <v>26</v>
      </c>
      <c r="C10" s="43" t="s">
        <v>27</v>
      </c>
      <c r="D10" s="43">
        <v>13984669</v>
      </c>
      <c r="E10" s="47">
        <v>19</v>
      </c>
      <c r="F10" s="47">
        <v>12</v>
      </c>
      <c r="G10" s="47">
        <v>20</v>
      </c>
      <c r="H10" s="44">
        <v>17</v>
      </c>
      <c r="I10" s="45">
        <f t="shared" si="0"/>
        <v>68</v>
      </c>
      <c r="J10" s="46">
        <v>6</v>
      </c>
    </row>
    <row r="11" spans="1:10" ht="12.75">
      <c r="A11" s="43" t="s">
        <v>11</v>
      </c>
      <c r="B11" s="43" t="s">
        <v>12</v>
      </c>
      <c r="C11" s="43" t="s">
        <v>83</v>
      </c>
      <c r="D11" s="43">
        <v>100009300</v>
      </c>
      <c r="E11" s="47">
        <v>21</v>
      </c>
      <c r="F11" s="47">
        <v>21</v>
      </c>
      <c r="G11" s="47">
        <v>20</v>
      </c>
      <c r="H11" s="44">
        <v>6</v>
      </c>
      <c r="I11" s="45">
        <f t="shared" si="0"/>
        <v>68</v>
      </c>
      <c r="J11" s="46">
        <v>6</v>
      </c>
    </row>
    <row r="12" spans="1:10" ht="12.75">
      <c r="A12" s="43" t="s">
        <v>6</v>
      </c>
      <c r="B12" s="43" t="s">
        <v>1</v>
      </c>
      <c r="C12" s="43" t="s">
        <v>7</v>
      </c>
      <c r="D12" s="43">
        <v>100011628</v>
      </c>
      <c r="E12" s="47">
        <v>16</v>
      </c>
      <c r="F12" s="47">
        <v>15</v>
      </c>
      <c r="G12" s="47">
        <v>14</v>
      </c>
      <c r="H12" s="44">
        <v>18</v>
      </c>
      <c r="I12" s="45">
        <f t="shared" si="0"/>
        <v>63</v>
      </c>
      <c r="J12" s="46">
        <v>8</v>
      </c>
    </row>
    <row r="13" spans="1:10" ht="12.75">
      <c r="A13" s="43" t="s">
        <v>48</v>
      </c>
      <c r="B13" s="43" t="s">
        <v>15</v>
      </c>
      <c r="C13" s="43" t="s">
        <v>49</v>
      </c>
      <c r="D13" s="43">
        <v>15467658</v>
      </c>
      <c r="E13" s="47">
        <v>2</v>
      </c>
      <c r="F13" s="47">
        <v>23</v>
      </c>
      <c r="G13" s="47">
        <v>20</v>
      </c>
      <c r="H13" s="44">
        <v>14</v>
      </c>
      <c r="I13" s="45">
        <f t="shared" si="0"/>
        <v>59</v>
      </c>
      <c r="J13" s="46">
        <v>9</v>
      </c>
    </row>
    <row r="14" spans="1:10" ht="12.75">
      <c r="A14" s="43" t="s">
        <v>6</v>
      </c>
      <c r="B14" s="43" t="s">
        <v>1</v>
      </c>
      <c r="C14" s="43" t="s">
        <v>81</v>
      </c>
      <c r="D14" s="43">
        <v>100004050</v>
      </c>
      <c r="E14" s="47">
        <v>17</v>
      </c>
      <c r="F14" s="47">
        <v>9</v>
      </c>
      <c r="G14" s="47">
        <v>15</v>
      </c>
      <c r="H14" s="44">
        <v>16</v>
      </c>
      <c r="I14" s="45">
        <f t="shared" si="0"/>
        <v>57</v>
      </c>
      <c r="J14" s="46">
        <v>10</v>
      </c>
    </row>
    <row r="15" spans="1:10" ht="12.75">
      <c r="A15" s="48" t="s">
        <v>43</v>
      </c>
      <c r="B15" s="48" t="s">
        <v>12</v>
      </c>
      <c r="C15" s="48" t="s">
        <v>44</v>
      </c>
      <c r="D15" s="48">
        <v>15521515</v>
      </c>
      <c r="E15" s="49">
        <v>18</v>
      </c>
      <c r="F15" s="49">
        <v>6</v>
      </c>
      <c r="G15" s="49">
        <v>17</v>
      </c>
      <c r="H15" s="50">
        <v>15</v>
      </c>
      <c r="I15" s="51">
        <f>SUM(E15:H15)</f>
        <v>56</v>
      </c>
      <c r="J15" s="52">
        <v>11</v>
      </c>
    </row>
    <row r="16" spans="1:10" ht="12.75">
      <c r="A16" s="48" t="s">
        <v>3</v>
      </c>
      <c r="B16" s="48" t="s">
        <v>4</v>
      </c>
      <c r="C16" s="48" t="s">
        <v>5</v>
      </c>
      <c r="D16" s="48">
        <v>100011722</v>
      </c>
      <c r="E16" s="49">
        <v>0</v>
      </c>
      <c r="F16" s="49">
        <v>16</v>
      </c>
      <c r="G16" s="49">
        <v>20</v>
      </c>
      <c r="H16" s="50">
        <v>20</v>
      </c>
      <c r="I16" s="51">
        <f>SUM(E16:H16)</f>
        <v>56</v>
      </c>
      <c r="J16" s="52">
        <v>12</v>
      </c>
    </row>
    <row r="17" spans="1:10" ht="12.75">
      <c r="A17" s="48" t="s">
        <v>8</v>
      </c>
      <c r="B17" s="48" t="s">
        <v>9</v>
      </c>
      <c r="C17" s="48" t="s">
        <v>10</v>
      </c>
      <c r="D17" s="48">
        <v>15403394</v>
      </c>
      <c r="E17" s="49">
        <v>10</v>
      </c>
      <c r="F17" s="49">
        <v>4</v>
      </c>
      <c r="G17" s="49">
        <v>20</v>
      </c>
      <c r="H17" s="50">
        <v>21</v>
      </c>
      <c r="I17" s="51">
        <f t="shared" si="0"/>
        <v>55</v>
      </c>
      <c r="J17" s="52">
        <v>13</v>
      </c>
    </row>
    <row r="18" spans="1:10" ht="12.75">
      <c r="A18" s="48" t="s">
        <v>35</v>
      </c>
      <c r="B18" s="48" t="s">
        <v>12</v>
      </c>
      <c r="C18" s="48" t="s">
        <v>36</v>
      </c>
      <c r="D18" s="48">
        <v>100003691</v>
      </c>
      <c r="E18" s="49">
        <v>4</v>
      </c>
      <c r="F18" s="49">
        <v>14</v>
      </c>
      <c r="G18" s="49">
        <v>16</v>
      </c>
      <c r="H18" s="50">
        <v>19</v>
      </c>
      <c r="I18" s="51">
        <f t="shared" si="0"/>
        <v>53</v>
      </c>
      <c r="J18" s="52">
        <v>14</v>
      </c>
    </row>
    <row r="19" spans="1:10" ht="12.75">
      <c r="A19" s="48" t="s">
        <v>17</v>
      </c>
      <c r="B19" s="48" t="s">
        <v>18</v>
      </c>
      <c r="C19" s="48" t="s">
        <v>19</v>
      </c>
      <c r="D19" s="48">
        <v>100006362</v>
      </c>
      <c r="E19" s="49">
        <v>8</v>
      </c>
      <c r="F19" s="49">
        <v>18</v>
      </c>
      <c r="G19" s="49">
        <v>17</v>
      </c>
      <c r="H19" s="50">
        <v>9</v>
      </c>
      <c r="I19" s="51">
        <f t="shared" si="0"/>
        <v>52</v>
      </c>
      <c r="J19" s="52">
        <v>15</v>
      </c>
    </row>
    <row r="20" spans="1:10" ht="12.75">
      <c r="A20" s="48" t="s">
        <v>8</v>
      </c>
      <c r="B20" s="48" t="s">
        <v>9</v>
      </c>
      <c r="C20" s="48" t="s">
        <v>82</v>
      </c>
      <c r="D20" s="48">
        <v>100003814</v>
      </c>
      <c r="E20" s="49">
        <v>6</v>
      </c>
      <c r="F20" s="49">
        <v>17</v>
      </c>
      <c r="G20" s="49">
        <v>18</v>
      </c>
      <c r="H20" s="50">
        <v>8</v>
      </c>
      <c r="I20" s="51">
        <f t="shared" si="0"/>
        <v>49</v>
      </c>
      <c r="J20" s="52">
        <v>16</v>
      </c>
    </row>
    <row r="21" spans="1:10" ht="12.75">
      <c r="A21" s="48" t="s">
        <v>40</v>
      </c>
      <c r="B21" s="48" t="s">
        <v>41</v>
      </c>
      <c r="C21" s="48" t="s">
        <v>42</v>
      </c>
      <c r="D21" s="48">
        <v>13453795</v>
      </c>
      <c r="E21" s="49">
        <v>12</v>
      </c>
      <c r="F21" s="49">
        <v>5</v>
      </c>
      <c r="G21" s="49">
        <v>18</v>
      </c>
      <c r="H21" s="50">
        <v>13</v>
      </c>
      <c r="I21" s="51">
        <f t="shared" si="0"/>
        <v>48</v>
      </c>
      <c r="J21" s="52">
        <v>17</v>
      </c>
    </row>
    <row r="22" spans="1:10" ht="12.75">
      <c r="A22" s="48" t="s">
        <v>20</v>
      </c>
      <c r="B22" s="48" t="s">
        <v>9</v>
      </c>
      <c r="C22" s="48" t="s">
        <v>21</v>
      </c>
      <c r="D22" s="48">
        <v>15577792</v>
      </c>
      <c r="E22" s="49">
        <v>0</v>
      </c>
      <c r="F22" s="49">
        <v>19</v>
      </c>
      <c r="G22" s="49">
        <v>17</v>
      </c>
      <c r="H22" s="50">
        <v>11</v>
      </c>
      <c r="I22" s="51">
        <f t="shared" si="0"/>
        <v>47</v>
      </c>
      <c r="J22" s="52">
        <v>18</v>
      </c>
    </row>
    <row r="23" spans="1:10" ht="12.75">
      <c r="A23" s="48" t="s">
        <v>52</v>
      </c>
      <c r="B23" s="48" t="s">
        <v>53</v>
      </c>
      <c r="C23" s="48" t="s">
        <v>54</v>
      </c>
      <c r="D23" s="48">
        <v>15412791</v>
      </c>
      <c r="E23" s="49">
        <v>11</v>
      </c>
      <c r="F23" s="49">
        <v>10</v>
      </c>
      <c r="G23" s="49">
        <v>20</v>
      </c>
      <c r="H23" s="50">
        <v>4</v>
      </c>
      <c r="I23" s="51">
        <f t="shared" si="0"/>
        <v>45</v>
      </c>
      <c r="J23" s="52">
        <v>19</v>
      </c>
    </row>
    <row r="24" spans="1:10" ht="12.75">
      <c r="A24" s="48" t="s">
        <v>28</v>
      </c>
      <c r="B24" s="48" t="s">
        <v>29</v>
      </c>
      <c r="C24" s="48" t="s">
        <v>30</v>
      </c>
      <c r="D24" s="48">
        <v>100006595</v>
      </c>
      <c r="E24" s="49">
        <v>0</v>
      </c>
      <c r="F24" s="49">
        <v>20</v>
      </c>
      <c r="G24" s="49">
        <v>19</v>
      </c>
      <c r="H24" s="50">
        <v>5</v>
      </c>
      <c r="I24" s="51">
        <f t="shared" si="0"/>
        <v>44</v>
      </c>
      <c r="J24" s="52">
        <v>20</v>
      </c>
    </row>
    <row r="25" spans="1:10" ht="12.75">
      <c r="A25" s="48" t="s">
        <v>0</v>
      </c>
      <c r="B25" s="48" t="s">
        <v>1</v>
      </c>
      <c r="C25" s="48" t="s">
        <v>79</v>
      </c>
      <c r="D25" s="48">
        <v>100012942</v>
      </c>
      <c r="E25" s="49">
        <v>0</v>
      </c>
      <c r="F25" s="49">
        <v>13</v>
      </c>
      <c r="G25" s="49">
        <v>17</v>
      </c>
      <c r="H25" s="50">
        <v>12</v>
      </c>
      <c r="I25" s="51">
        <f t="shared" si="0"/>
        <v>42</v>
      </c>
      <c r="J25" s="52">
        <v>21</v>
      </c>
    </row>
    <row r="26" spans="1:10" ht="12.75">
      <c r="A26" s="48" t="s">
        <v>187</v>
      </c>
      <c r="B26" s="48" t="s">
        <v>68</v>
      </c>
      <c r="C26" s="48" t="s">
        <v>188</v>
      </c>
      <c r="D26" s="48">
        <v>15563547</v>
      </c>
      <c r="E26" s="49">
        <v>13</v>
      </c>
      <c r="F26" s="49">
        <v>0</v>
      </c>
      <c r="G26" s="49">
        <v>19</v>
      </c>
      <c r="H26" s="50"/>
      <c r="I26" s="51">
        <f t="shared" si="0"/>
        <v>32</v>
      </c>
      <c r="J26" s="52">
        <v>22</v>
      </c>
    </row>
    <row r="27" spans="1:10" ht="12.75">
      <c r="A27" s="53" t="s">
        <v>77</v>
      </c>
      <c r="B27" s="53" t="s">
        <v>29</v>
      </c>
      <c r="C27" s="53" t="s">
        <v>78</v>
      </c>
      <c r="D27" s="53">
        <v>15325491</v>
      </c>
      <c r="E27" s="54">
        <v>0</v>
      </c>
      <c r="F27" s="54">
        <v>7</v>
      </c>
      <c r="G27" s="54">
        <v>18</v>
      </c>
      <c r="H27" s="41">
        <v>7</v>
      </c>
      <c r="I27" s="51">
        <f t="shared" si="0"/>
        <v>32</v>
      </c>
      <c r="J27" s="52">
        <v>22</v>
      </c>
    </row>
    <row r="28" spans="1:10" ht="12.75">
      <c r="A28" s="49" t="s">
        <v>184</v>
      </c>
      <c r="B28" s="49" t="s">
        <v>185</v>
      </c>
      <c r="C28" s="49" t="s">
        <v>186</v>
      </c>
      <c r="D28" s="49">
        <v>15315286</v>
      </c>
      <c r="E28" s="49">
        <v>15</v>
      </c>
      <c r="F28" s="49">
        <v>0</v>
      </c>
      <c r="G28" s="49">
        <v>15</v>
      </c>
      <c r="H28" s="50"/>
      <c r="I28" s="51">
        <f t="shared" si="0"/>
        <v>30</v>
      </c>
      <c r="J28" s="52">
        <v>24</v>
      </c>
    </row>
    <row r="29" spans="1:10" ht="12.75">
      <c r="A29" s="48" t="s">
        <v>86</v>
      </c>
      <c r="B29" s="48" t="s">
        <v>9</v>
      </c>
      <c r="C29" s="48" t="s">
        <v>69</v>
      </c>
      <c r="D29" s="48">
        <v>14898994</v>
      </c>
      <c r="E29" s="49">
        <v>30</v>
      </c>
      <c r="F29" s="49">
        <v>0</v>
      </c>
      <c r="G29" s="49">
        <v>0</v>
      </c>
      <c r="H29" s="50"/>
      <c r="I29" s="51">
        <f t="shared" si="0"/>
        <v>30</v>
      </c>
      <c r="J29" s="52">
        <v>24</v>
      </c>
    </row>
    <row r="30" spans="1:10" ht="12.75">
      <c r="A30" s="53" t="s">
        <v>70</v>
      </c>
      <c r="B30" s="53" t="s">
        <v>46</v>
      </c>
      <c r="C30" s="53" t="s">
        <v>71</v>
      </c>
      <c r="D30" s="53">
        <v>100004674</v>
      </c>
      <c r="E30" s="54">
        <v>14</v>
      </c>
      <c r="F30" s="54">
        <v>0</v>
      </c>
      <c r="G30" s="54">
        <v>15</v>
      </c>
      <c r="H30" s="41"/>
      <c r="I30" s="51">
        <f t="shared" si="0"/>
        <v>29</v>
      </c>
      <c r="J30" s="52">
        <v>26</v>
      </c>
    </row>
    <row r="31" spans="1:10" ht="12.75">
      <c r="A31" s="53" t="s">
        <v>22</v>
      </c>
      <c r="B31" s="53" t="s">
        <v>23</v>
      </c>
      <c r="C31" s="53" t="s">
        <v>24</v>
      </c>
      <c r="D31" s="53">
        <v>15352268</v>
      </c>
      <c r="E31" s="54">
        <v>0</v>
      </c>
      <c r="F31" s="54">
        <v>8</v>
      </c>
      <c r="G31" s="54">
        <v>20</v>
      </c>
      <c r="H31" s="41"/>
      <c r="I31" s="51">
        <f t="shared" si="0"/>
        <v>28</v>
      </c>
      <c r="J31" s="52">
        <v>27</v>
      </c>
    </row>
    <row r="32" spans="1:10" ht="12.75">
      <c r="A32" s="53" t="s">
        <v>58</v>
      </c>
      <c r="B32" s="53" t="s">
        <v>56</v>
      </c>
      <c r="C32" s="53" t="s">
        <v>59</v>
      </c>
      <c r="D32" s="53">
        <v>14847060</v>
      </c>
      <c r="E32" s="54">
        <v>5</v>
      </c>
      <c r="F32" s="54">
        <v>0</v>
      </c>
      <c r="G32" s="54">
        <v>19</v>
      </c>
      <c r="H32" s="41"/>
      <c r="I32" s="51">
        <f t="shared" si="0"/>
        <v>24</v>
      </c>
      <c r="J32" s="52">
        <v>28</v>
      </c>
    </row>
    <row r="33" spans="1:10" ht="12.75">
      <c r="A33" s="53" t="s">
        <v>33</v>
      </c>
      <c r="B33" s="53" t="s">
        <v>12</v>
      </c>
      <c r="C33" s="53" t="s">
        <v>34</v>
      </c>
      <c r="D33" s="53">
        <v>100001585</v>
      </c>
      <c r="E33" s="54">
        <v>7</v>
      </c>
      <c r="F33" s="54">
        <v>0</v>
      </c>
      <c r="G33" s="54">
        <v>13</v>
      </c>
      <c r="H33" s="41"/>
      <c r="I33" s="51">
        <f t="shared" si="0"/>
        <v>20</v>
      </c>
      <c r="J33" s="52">
        <v>29</v>
      </c>
    </row>
    <row r="34" spans="1:10" ht="12.75">
      <c r="A34" s="53" t="s">
        <v>14</v>
      </c>
      <c r="B34" s="53" t="s">
        <v>15</v>
      </c>
      <c r="C34" s="53" t="s">
        <v>16</v>
      </c>
      <c r="D34" s="53">
        <v>100000060</v>
      </c>
      <c r="E34" s="54">
        <v>0</v>
      </c>
      <c r="F34" s="54">
        <v>0</v>
      </c>
      <c r="G34" s="54">
        <v>19</v>
      </c>
      <c r="H34" s="41"/>
      <c r="I34" s="42">
        <f>SUM(E34:G34)</f>
        <v>19</v>
      </c>
      <c r="J34" s="42">
        <v>30</v>
      </c>
    </row>
    <row r="35" spans="1:10" ht="12.75">
      <c r="A35" s="53" t="s">
        <v>206</v>
      </c>
      <c r="B35" s="53" t="s">
        <v>114</v>
      </c>
      <c r="C35" s="53" t="s">
        <v>207</v>
      </c>
      <c r="D35" s="53">
        <v>15025401</v>
      </c>
      <c r="E35" s="54">
        <v>0</v>
      </c>
      <c r="F35" s="54">
        <v>0</v>
      </c>
      <c r="G35" s="54">
        <v>19</v>
      </c>
      <c r="H35" s="41"/>
      <c r="I35" s="42">
        <f>SUM(E35:G35)</f>
        <v>19</v>
      </c>
      <c r="J35" s="42">
        <v>30</v>
      </c>
    </row>
    <row r="36" spans="1:10" ht="12.75">
      <c r="A36" s="53" t="s">
        <v>217</v>
      </c>
      <c r="B36" s="53" t="s">
        <v>23</v>
      </c>
      <c r="C36" s="53" t="s">
        <v>218</v>
      </c>
      <c r="D36" s="53">
        <v>14289615</v>
      </c>
      <c r="E36" s="54">
        <v>0</v>
      </c>
      <c r="F36" s="54">
        <v>0</v>
      </c>
      <c r="G36" s="55">
        <v>19</v>
      </c>
      <c r="H36" s="56"/>
      <c r="I36" s="42">
        <f>SUM(E36:G36)</f>
        <v>19</v>
      </c>
      <c r="J36" s="42">
        <v>30</v>
      </c>
    </row>
    <row r="37" spans="1:10" ht="12.75">
      <c r="A37" s="53" t="s">
        <v>55</v>
      </c>
      <c r="B37" s="53" t="s">
        <v>56</v>
      </c>
      <c r="C37" s="53" t="s">
        <v>57</v>
      </c>
      <c r="D37" s="53">
        <v>15399758</v>
      </c>
      <c r="E37" s="54">
        <v>0</v>
      </c>
      <c r="F37" s="54">
        <v>2</v>
      </c>
      <c r="G37" s="54">
        <v>16</v>
      </c>
      <c r="H37" s="41"/>
      <c r="I37" s="42">
        <f aca="true" t="shared" si="1" ref="I37:I59">SUM(E37:G37)</f>
        <v>18</v>
      </c>
      <c r="J37" s="42">
        <v>33</v>
      </c>
    </row>
    <row r="38" spans="1:10" ht="12.75">
      <c r="A38" s="53" t="s">
        <v>67</v>
      </c>
      <c r="B38" s="53" t="s">
        <v>68</v>
      </c>
      <c r="C38" s="53" t="s">
        <v>69</v>
      </c>
      <c r="D38" s="53">
        <v>100011644</v>
      </c>
      <c r="E38" s="54">
        <v>0</v>
      </c>
      <c r="F38" s="54">
        <v>0</v>
      </c>
      <c r="G38" s="54">
        <v>18</v>
      </c>
      <c r="H38" s="41"/>
      <c r="I38" s="42">
        <f t="shared" si="1"/>
        <v>18</v>
      </c>
      <c r="J38" s="42">
        <v>33</v>
      </c>
    </row>
    <row r="39" spans="1:10" ht="12.75">
      <c r="A39" s="53" t="s">
        <v>210</v>
      </c>
      <c r="B39" s="53" t="s">
        <v>1</v>
      </c>
      <c r="C39" s="53" t="s">
        <v>211</v>
      </c>
      <c r="D39" s="53">
        <v>15032067</v>
      </c>
      <c r="E39" s="54">
        <v>0</v>
      </c>
      <c r="F39" s="54">
        <v>0</v>
      </c>
      <c r="G39" s="54">
        <v>18</v>
      </c>
      <c r="H39" s="41"/>
      <c r="I39" s="42">
        <f t="shared" si="1"/>
        <v>18</v>
      </c>
      <c r="J39" s="42">
        <v>33</v>
      </c>
    </row>
    <row r="40" spans="1:10" ht="12.75">
      <c r="A40" s="53" t="s">
        <v>45</v>
      </c>
      <c r="B40" s="53" t="s">
        <v>46</v>
      </c>
      <c r="C40" s="53" t="s">
        <v>47</v>
      </c>
      <c r="D40" s="53">
        <v>14814829</v>
      </c>
      <c r="E40" s="54">
        <v>0</v>
      </c>
      <c r="F40" s="54">
        <v>0</v>
      </c>
      <c r="G40" s="54">
        <v>17</v>
      </c>
      <c r="H40" s="41"/>
      <c r="I40" s="42">
        <f t="shared" si="1"/>
        <v>17</v>
      </c>
      <c r="J40" s="42">
        <v>36</v>
      </c>
    </row>
    <row r="41" spans="1:10" ht="12.75">
      <c r="A41" s="53" t="s">
        <v>229</v>
      </c>
      <c r="B41" s="53" t="s">
        <v>230</v>
      </c>
      <c r="C41" s="53" t="s">
        <v>231</v>
      </c>
      <c r="D41" s="54"/>
      <c r="E41" s="54">
        <v>0</v>
      </c>
      <c r="F41" s="54">
        <v>0</v>
      </c>
      <c r="G41" s="55">
        <v>17</v>
      </c>
      <c r="H41" s="56"/>
      <c r="I41" s="42">
        <f t="shared" si="1"/>
        <v>17</v>
      </c>
      <c r="J41" s="42">
        <v>36</v>
      </c>
    </row>
    <row r="42" spans="1:10" ht="12.75">
      <c r="A42" s="53" t="s">
        <v>31</v>
      </c>
      <c r="B42" s="53" t="s">
        <v>9</v>
      </c>
      <c r="C42" s="53" t="s">
        <v>32</v>
      </c>
      <c r="D42" s="53">
        <v>100011545</v>
      </c>
      <c r="E42" s="54">
        <v>0</v>
      </c>
      <c r="F42" s="54">
        <v>0</v>
      </c>
      <c r="G42" s="54">
        <v>16</v>
      </c>
      <c r="H42" s="41"/>
      <c r="I42" s="42">
        <f t="shared" si="1"/>
        <v>16</v>
      </c>
      <c r="J42" s="42">
        <v>38</v>
      </c>
    </row>
    <row r="43" spans="1:10" ht="12.75">
      <c r="A43" s="53" t="s">
        <v>3</v>
      </c>
      <c r="B43" s="53" t="s">
        <v>4</v>
      </c>
      <c r="C43" s="53" t="s">
        <v>80</v>
      </c>
      <c r="D43" s="53">
        <v>15296189</v>
      </c>
      <c r="E43" s="54">
        <v>0</v>
      </c>
      <c r="F43" s="54">
        <v>0</v>
      </c>
      <c r="G43" s="54">
        <v>16</v>
      </c>
      <c r="H43" s="41"/>
      <c r="I43" s="42">
        <f t="shared" si="1"/>
        <v>16</v>
      </c>
      <c r="J43" s="42">
        <v>38</v>
      </c>
    </row>
    <row r="44" spans="1:10" ht="12.75">
      <c r="A44" s="53" t="s">
        <v>62</v>
      </c>
      <c r="B44" s="53" t="s">
        <v>1</v>
      </c>
      <c r="C44" s="53" t="s">
        <v>63</v>
      </c>
      <c r="D44" s="53">
        <v>14727731</v>
      </c>
      <c r="E44" s="54">
        <v>0</v>
      </c>
      <c r="F44" s="54">
        <v>0</v>
      </c>
      <c r="G44" s="54">
        <v>16</v>
      </c>
      <c r="H44" s="41"/>
      <c r="I44" s="42">
        <f t="shared" si="1"/>
        <v>16</v>
      </c>
      <c r="J44" s="42">
        <v>38</v>
      </c>
    </row>
    <row r="45" spans="1:10" ht="12.75">
      <c r="A45" s="53" t="s">
        <v>72</v>
      </c>
      <c r="B45" s="53" t="s">
        <v>1</v>
      </c>
      <c r="C45" s="53" t="s">
        <v>73</v>
      </c>
      <c r="D45" s="53">
        <v>100004052</v>
      </c>
      <c r="E45" s="54">
        <v>3</v>
      </c>
      <c r="F45" s="54">
        <v>0</v>
      </c>
      <c r="G45" s="54">
        <v>13</v>
      </c>
      <c r="H45" s="41"/>
      <c r="I45" s="42">
        <f t="shared" si="1"/>
        <v>16</v>
      </c>
      <c r="J45" s="42">
        <v>38</v>
      </c>
    </row>
    <row r="46" spans="1:10" ht="12.75">
      <c r="A46" s="53" t="s">
        <v>37</v>
      </c>
      <c r="B46" s="53" t="s">
        <v>38</v>
      </c>
      <c r="C46" s="53" t="s">
        <v>39</v>
      </c>
      <c r="D46" s="53">
        <v>15120680</v>
      </c>
      <c r="E46" s="54">
        <v>0</v>
      </c>
      <c r="F46" s="54">
        <v>0</v>
      </c>
      <c r="G46" s="54">
        <v>15</v>
      </c>
      <c r="H46" s="41"/>
      <c r="I46" s="42">
        <f t="shared" si="1"/>
        <v>15</v>
      </c>
      <c r="J46" s="42">
        <v>42</v>
      </c>
    </row>
    <row r="47" spans="1:10" ht="12.75">
      <c r="A47" s="53" t="s">
        <v>189</v>
      </c>
      <c r="B47" s="53" t="s">
        <v>12</v>
      </c>
      <c r="C47" s="53" t="s">
        <v>190</v>
      </c>
      <c r="D47" s="53">
        <v>100000388</v>
      </c>
      <c r="E47" s="54">
        <v>1</v>
      </c>
      <c r="F47" s="54">
        <v>0</v>
      </c>
      <c r="G47" s="54">
        <v>14</v>
      </c>
      <c r="H47" s="41"/>
      <c r="I47" s="42">
        <f t="shared" si="1"/>
        <v>15</v>
      </c>
      <c r="J47" s="42">
        <v>42</v>
      </c>
    </row>
    <row r="48" spans="1:10" ht="12.75">
      <c r="A48" s="53" t="s">
        <v>227</v>
      </c>
      <c r="B48" s="53" t="s">
        <v>18</v>
      </c>
      <c r="C48" s="53" t="s">
        <v>228</v>
      </c>
      <c r="D48" s="54"/>
      <c r="E48" s="54">
        <v>0</v>
      </c>
      <c r="F48" s="54">
        <v>0</v>
      </c>
      <c r="G48" s="55">
        <v>15</v>
      </c>
      <c r="H48" s="56"/>
      <c r="I48" s="42">
        <f t="shared" si="1"/>
        <v>15</v>
      </c>
      <c r="J48" s="42">
        <v>42</v>
      </c>
    </row>
    <row r="49" spans="1:10" ht="12.75">
      <c r="A49" s="54" t="s">
        <v>191</v>
      </c>
      <c r="B49" s="54" t="s">
        <v>192</v>
      </c>
      <c r="C49" s="54" t="s">
        <v>133</v>
      </c>
      <c r="D49" s="54">
        <v>14655888</v>
      </c>
      <c r="E49" s="54">
        <v>0</v>
      </c>
      <c r="F49" s="54">
        <v>0</v>
      </c>
      <c r="G49" s="54">
        <v>14</v>
      </c>
      <c r="H49" s="41"/>
      <c r="I49" s="42">
        <f t="shared" si="1"/>
        <v>14</v>
      </c>
      <c r="J49" s="42">
        <v>45</v>
      </c>
    </row>
    <row r="50" spans="1:10" ht="12.75">
      <c r="A50" s="53" t="s">
        <v>195</v>
      </c>
      <c r="B50" s="53" t="s">
        <v>4</v>
      </c>
      <c r="C50" s="53" t="s">
        <v>196</v>
      </c>
      <c r="D50" s="53">
        <v>100013077</v>
      </c>
      <c r="E50" s="54">
        <v>0</v>
      </c>
      <c r="F50" s="54">
        <v>0</v>
      </c>
      <c r="G50" s="54">
        <v>14</v>
      </c>
      <c r="H50" s="41"/>
      <c r="I50" s="42">
        <f t="shared" si="1"/>
        <v>14</v>
      </c>
      <c r="J50" s="42">
        <v>45</v>
      </c>
    </row>
    <row r="51" spans="1:10" ht="12.75">
      <c r="A51" s="53" t="s">
        <v>224</v>
      </c>
      <c r="B51" s="53" t="s">
        <v>225</v>
      </c>
      <c r="C51" s="53" t="s">
        <v>226</v>
      </c>
      <c r="D51" s="54"/>
      <c r="E51" s="54">
        <v>0</v>
      </c>
      <c r="F51" s="54">
        <v>0</v>
      </c>
      <c r="G51" s="55">
        <v>14</v>
      </c>
      <c r="H51" s="56"/>
      <c r="I51" s="42">
        <f t="shared" si="1"/>
        <v>14</v>
      </c>
      <c r="J51" s="42">
        <v>45</v>
      </c>
    </row>
    <row r="52" spans="1:10" ht="12.75">
      <c r="A52" s="53" t="s">
        <v>189</v>
      </c>
      <c r="B52" s="53" t="s">
        <v>12</v>
      </c>
      <c r="C52" s="53" t="s">
        <v>198</v>
      </c>
      <c r="D52" s="53">
        <v>100003736</v>
      </c>
      <c r="E52" s="54">
        <v>0</v>
      </c>
      <c r="F52" s="54">
        <v>0</v>
      </c>
      <c r="G52" s="54">
        <v>12</v>
      </c>
      <c r="H52" s="41"/>
      <c r="I52" s="42">
        <f t="shared" si="1"/>
        <v>12</v>
      </c>
      <c r="J52" s="42">
        <v>48</v>
      </c>
    </row>
    <row r="53" spans="1:10" ht="12.75">
      <c r="A53" s="53" t="s">
        <v>206</v>
      </c>
      <c r="B53" s="53" t="s">
        <v>114</v>
      </c>
      <c r="C53" s="53" t="s">
        <v>209</v>
      </c>
      <c r="D53" s="53">
        <v>100013756</v>
      </c>
      <c r="E53" s="54">
        <v>0</v>
      </c>
      <c r="F53" s="54">
        <v>0</v>
      </c>
      <c r="G53" s="54">
        <v>12</v>
      </c>
      <c r="H53" s="41"/>
      <c r="I53" s="42">
        <f t="shared" si="1"/>
        <v>12</v>
      </c>
      <c r="J53" s="42">
        <v>48</v>
      </c>
    </row>
    <row r="54" spans="1:10" ht="12.75">
      <c r="A54" s="53" t="s">
        <v>208</v>
      </c>
      <c r="B54" s="53" t="s">
        <v>114</v>
      </c>
      <c r="C54" s="53" t="s">
        <v>209</v>
      </c>
      <c r="D54" s="53">
        <v>100003137</v>
      </c>
      <c r="E54" s="54">
        <v>0</v>
      </c>
      <c r="F54" s="54">
        <v>0</v>
      </c>
      <c r="G54" s="54">
        <v>11</v>
      </c>
      <c r="H54" s="41"/>
      <c r="I54" s="42">
        <f t="shared" si="1"/>
        <v>11</v>
      </c>
      <c r="J54" s="42">
        <v>50</v>
      </c>
    </row>
    <row r="55" spans="1:10" ht="12.75">
      <c r="A55" s="53" t="s">
        <v>60</v>
      </c>
      <c r="B55" s="53" t="s">
        <v>1</v>
      </c>
      <c r="C55" s="53" t="s">
        <v>61</v>
      </c>
      <c r="D55" s="53">
        <v>100013654</v>
      </c>
      <c r="E55" s="54">
        <v>0</v>
      </c>
      <c r="F55" s="54">
        <v>0</v>
      </c>
      <c r="G55" s="54">
        <v>10</v>
      </c>
      <c r="H55" s="41"/>
      <c r="I55" s="42">
        <f t="shared" si="1"/>
        <v>10</v>
      </c>
      <c r="J55" s="42">
        <v>51</v>
      </c>
    </row>
    <row r="56" spans="1:10" ht="12.75">
      <c r="A56" s="53" t="s">
        <v>0</v>
      </c>
      <c r="B56" s="53" t="s">
        <v>1</v>
      </c>
      <c r="C56" s="53" t="s">
        <v>212</v>
      </c>
      <c r="D56" s="53">
        <v>100006414</v>
      </c>
      <c r="E56" s="54">
        <v>0</v>
      </c>
      <c r="F56" s="54">
        <v>0</v>
      </c>
      <c r="G56" s="54">
        <v>9</v>
      </c>
      <c r="H56" s="41"/>
      <c r="I56" s="42">
        <f t="shared" si="1"/>
        <v>9</v>
      </c>
      <c r="J56" s="42">
        <v>52</v>
      </c>
    </row>
    <row r="57" spans="1:10" ht="12.75">
      <c r="A57" s="53" t="s">
        <v>193</v>
      </c>
      <c r="B57" s="53" t="s">
        <v>1</v>
      </c>
      <c r="C57" s="53" t="s">
        <v>194</v>
      </c>
      <c r="D57" s="53">
        <v>100004888</v>
      </c>
      <c r="E57" s="54">
        <v>0</v>
      </c>
      <c r="F57" s="54">
        <v>0</v>
      </c>
      <c r="G57" s="54">
        <v>8</v>
      </c>
      <c r="H57" s="41"/>
      <c r="I57" s="42">
        <f t="shared" si="1"/>
        <v>8</v>
      </c>
      <c r="J57" s="42">
        <v>53</v>
      </c>
    </row>
    <row r="58" spans="1:10" ht="12.75">
      <c r="A58" s="53" t="s">
        <v>213</v>
      </c>
      <c r="B58" s="53" t="s">
        <v>1</v>
      </c>
      <c r="C58" s="53" t="s">
        <v>194</v>
      </c>
      <c r="D58" s="53">
        <v>14296382</v>
      </c>
      <c r="E58" s="54">
        <v>0</v>
      </c>
      <c r="F58" s="54">
        <v>0</v>
      </c>
      <c r="G58" s="54">
        <v>7</v>
      </c>
      <c r="H58" s="41"/>
      <c r="I58" s="42">
        <f t="shared" si="1"/>
        <v>7</v>
      </c>
      <c r="J58" s="42">
        <v>54</v>
      </c>
    </row>
    <row r="59" spans="1:10" ht="12.75">
      <c r="A59" s="53" t="s">
        <v>195</v>
      </c>
      <c r="B59" s="53" t="s">
        <v>4</v>
      </c>
      <c r="C59" s="53" t="s">
        <v>197</v>
      </c>
      <c r="D59" s="53">
        <v>100005717</v>
      </c>
      <c r="E59" s="54">
        <v>0</v>
      </c>
      <c r="F59" s="54">
        <v>0</v>
      </c>
      <c r="G59" s="54">
        <v>0</v>
      </c>
      <c r="H59" s="41"/>
      <c r="I59" s="42">
        <f t="shared" si="1"/>
        <v>0</v>
      </c>
      <c r="J59" s="42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49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1" width="23.7109375" style="0" customWidth="1"/>
    <col min="2" max="2" width="25.421875" style="0" customWidth="1"/>
    <col min="3" max="3" width="30.7109375" style="0" customWidth="1"/>
    <col min="4" max="4" width="11.7109375" style="0" customWidth="1"/>
    <col min="5" max="5" width="5.00390625" style="0" customWidth="1"/>
    <col min="6" max="6" width="5.140625" style="0" customWidth="1"/>
    <col min="7" max="7" width="4.57421875" style="0" customWidth="1"/>
    <col min="8" max="8" width="8.28125" style="0" customWidth="1"/>
    <col min="9" max="9" width="7.00390625" style="8" customWidth="1"/>
    <col min="10" max="10" width="6.8515625" style="8" customWidth="1"/>
  </cols>
  <sheetData>
    <row r="1" ht="12.75"/>
    <row r="2" ht="12.75"/>
    <row r="3" spans="2:10" ht="12.75">
      <c r="B3" s="9" t="s">
        <v>241</v>
      </c>
      <c r="C3" s="9"/>
      <c r="E3" s="1" t="s">
        <v>232</v>
      </c>
      <c r="F3" s="1" t="s">
        <v>233</v>
      </c>
      <c r="G3" s="1" t="s">
        <v>234</v>
      </c>
      <c r="H3" s="1" t="s">
        <v>235</v>
      </c>
      <c r="I3" s="5" t="s">
        <v>182</v>
      </c>
      <c r="J3" s="6" t="s">
        <v>183</v>
      </c>
    </row>
    <row r="4" spans="5:10" ht="12.75">
      <c r="E4" s="2"/>
      <c r="F4" s="2"/>
      <c r="G4" s="2"/>
      <c r="H4" s="2"/>
      <c r="I4" s="7"/>
      <c r="J4" s="7"/>
    </row>
    <row r="5" spans="1:10" ht="12.75">
      <c r="A5" s="43" t="s">
        <v>93</v>
      </c>
      <c r="B5" s="43" t="s">
        <v>12</v>
      </c>
      <c r="C5" s="43" t="s">
        <v>142</v>
      </c>
      <c r="D5" s="43">
        <v>100012602</v>
      </c>
      <c r="E5" s="47">
        <v>30</v>
      </c>
      <c r="F5" s="47">
        <v>30</v>
      </c>
      <c r="G5" s="47">
        <v>20</v>
      </c>
      <c r="H5" s="47">
        <v>20</v>
      </c>
      <c r="I5" s="46">
        <f aca="true" t="shared" si="0" ref="I5:I36">SUM(E5:H5)</f>
        <v>100</v>
      </c>
      <c r="J5" s="46">
        <v>1</v>
      </c>
    </row>
    <row r="6" spans="1:10" ht="12.75">
      <c r="A6" s="43" t="s">
        <v>93</v>
      </c>
      <c r="B6" s="43" t="s">
        <v>12</v>
      </c>
      <c r="C6" s="43" t="s">
        <v>171</v>
      </c>
      <c r="D6" s="43">
        <v>100012601</v>
      </c>
      <c r="E6" s="47">
        <v>25</v>
      </c>
      <c r="F6" s="47">
        <v>30</v>
      </c>
      <c r="G6" s="47">
        <v>18</v>
      </c>
      <c r="H6" s="47">
        <v>11</v>
      </c>
      <c r="I6" s="46">
        <f t="shared" si="0"/>
        <v>84</v>
      </c>
      <c r="J6" s="46">
        <v>2</v>
      </c>
    </row>
    <row r="7" spans="1:10" ht="12.75">
      <c r="A7" s="43" t="s">
        <v>132</v>
      </c>
      <c r="B7" s="43" t="s">
        <v>65</v>
      </c>
      <c r="C7" s="43" t="s">
        <v>176</v>
      </c>
      <c r="D7" s="43">
        <v>15357120</v>
      </c>
      <c r="E7" s="47">
        <v>12</v>
      </c>
      <c r="F7" s="47">
        <v>17</v>
      </c>
      <c r="G7" s="47">
        <v>20</v>
      </c>
      <c r="H7" s="47">
        <v>30</v>
      </c>
      <c r="I7" s="46">
        <f t="shared" si="0"/>
        <v>79</v>
      </c>
      <c r="J7" s="46">
        <v>3</v>
      </c>
    </row>
    <row r="8" spans="1:10" ht="12.75">
      <c r="A8" s="43" t="s">
        <v>126</v>
      </c>
      <c r="B8" s="43" t="s">
        <v>68</v>
      </c>
      <c r="C8" s="43" t="s">
        <v>168</v>
      </c>
      <c r="D8" s="43">
        <v>15344588</v>
      </c>
      <c r="E8" s="47">
        <v>16</v>
      </c>
      <c r="F8" s="47">
        <v>25</v>
      </c>
      <c r="G8" s="47">
        <v>18</v>
      </c>
      <c r="H8" s="47">
        <v>19</v>
      </c>
      <c r="I8" s="46">
        <f t="shared" si="0"/>
        <v>78</v>
      </c>
      <c r="J8" s="46">
        <v>4</v>
      </c>
    </row>
    <row r="9" spans="1:10" ht="12.75">
      <c r="A9" s="43" t="s">
        <v>126</v>
      </c>
      <c r="B9" s="43" t="s">
        <v>68</v>
      </c>
      <c r="C9" s="43" t="s">
        <v>127</v>
      </c>
      <c r="D9" s="43">
        <v>100005102</v>
      </c>
      <c r="E9" s="47">
        <v>19</v>
      </c>
      <c r="F9" s="47">
        <v>9</v>
      </c>
      <c r="G9" s="47">
        <v>20</v>
      </c>
      <c r="H9" s="47">
        <v>27</v>
      </c>
      <c r="I9" s="46">
        <f t="shared" si="0"/>
        <v>75</v>
      </c>
      <c r="J9" s="46">
        <v>5</v>
      </c>
    </row>
    <row r="10" spans="1:10" ht="12.75">
      <c r="A10" s="43" t="s">
        <v>86</v>
      </c>
      <c r="B10" s="43" t="s">
        <v>9</v>
      </c>
      <c r="C10" s="43" t="s">
        <v>134</v>
      </c>
      <c r="D10" s="43">
        <v>100012595</v>
      </c>
      <c r="E10" s="47">
        <v>25</v>
      </c>
      <c r="F10" s="47">
        <v>6</v>
      </c>
      <c r="G10" s="47">
        <v>19</v>
      </c>
      <c r="H10" s="47">
        <v>19</v>
      </c>
      <c r="I10" s="46">
        <f t="shared" si="0"/>
        <v>69</v>
      </c>
      <c r="J10" s="46">
        <v>6</v>
      </c>
    </row>
    <row r="11" spans="1:10" ht="12.75">
      <c r="A11" s="43" t="s">
        <v>60</v>
      </c>
      <c r="B11" s="43" t="s">
        <v>1</v>
      </c>
      <c r="C11" s="43" t="s">
        <v>165</v>
      </c>
      <c r="D11" s="43">
        <v>100008832</v>
      </c>
      <c r="E11" s="47">
        <v>10</v>
      </c>
      <c r="F11" s="47">
        <v>13</v>
      </c>
      <c r="G11" s="47">
        <v>20</v>
      </c>
      <c r="H11" s="47">
        <v>21</v>
      </c>
      <c r="I11" s="46">
        <f t="shared" si="0"/>
        <v>64</v>
      </c>
      <c r="J11" s="46">
        <v>7</v>
      </c>
    </row>
    <row r="12" spans="1:10" ht="12.75">
      <c r="A12" s="43" t="s">
        <v>98</v>
      </c>
      <c r="B12" s="43" t="s">
        <v>12</v>
      </c>
      <c r="C12" s="43" t="s">
        <v>174</v>
      </c>
      <c r="D12" s="43">
        <v>100000414</v>
      </c>
      <c r="E12" s="47">
        <v>16</v>
      </c>
      <c r="F12" s="47">
        <v>15</v>
      </c>
      <c r="G12" s="47">
        <v>16</v>
      </c>
      <c r="H12" s="47">
        <v>15</v>
      </c>
      <c r="I12" s="46">
        <f t="shared" si="0"/>
        <v>62</v>
      </c>
      <c r="J12" s="46">
        <v>8</v>
      </c>
    </row>
    <row r="13" spans="1:10" ht="12.75">
      <c r="A13" s="43" t="s">
        <v>88</v>
      </c>
      <c r="B13" s="43" t="s">
        <v>89</v>
      </c>
      <c r="C13" s="43" t="s">
        <v>146</v>
      </c>
      <c r="D13" s="43">
        <v>15317411</v>
      </c>
      <c r="E13" s="47">
        <v>13</v>
      </c>
      <c r="F13" s="47">
        <v>4</v>
      </c>
      <c r="G13" s="47">
        <v>19</v>
      </c>
      <c r="H13" s="47">
        <v>25</v>
      </c>
      <c r="I13" s="46">
        <f t="shared" si="0"/>
        <v>61</v>
      </c>
      <c r="J13" s="46">
        <v>9</v>
      </c>
    </row>
    <row r="14" spans="1:10" ht="12.75">
      <c r="A14" s="43" t="s">
        <v>166</v>
      </c>
      <c r="B14" s="43" t="s">
        <v>29</v>
      </c>
      <c r="C14" s="43" t="s">
        <v>167</v>
      </c>
      <c r="D14" s="43">
        <v>14467851</v>
      </c>
      <c r="E14" s="47">
        <v>25</v>
      </c>
      <c r="F14" s="47">
        <v>0</v>
      </c>
      <c r="G14" s="47">
        <v>20</v>
      </c>
      <c r="H14" s="47">
        <v>15</v>
      </c>
      <c r="I14" s="46">
        <f t="shared" si="0"/>
        <v>60</v>
      </c>
      <c r="J14" s="46">
        <v>10</v>
      </c>
    </row>
    <row r="15" spans="1:10" ht="12.75">
      <c r="A15" s="43" t="s">
        <v>126</v>
      </c>
      <c r="B15" s="43" t="s">
        <v>68</v>
      </c>
      <c r="C15" s="43" t="s">
        <v>181</v>
      </c>
      <c r="D15" s="43">
        <v>100012063</v>
      </c>
      <c r="E15" s="47">
        <v>19</v>
      </c>
      <c r="F15" s="47">
        <v>20</v>
      </c>
      <c r="G15" s="47">
        <v>17</v>
      </c>
      <c r="H15" s="47">
        <v>3</v>
      </c>
      <c r="I15" s="46">
        <f t="shared" si="0"/>
        <v>59</v>
      </c>
      <c r="J15" s="46">
        <v>11</v>
      </c>
    </row>
    <row r="16" spans="1:10" ht="12.75">
      <c r="A16" s="43" t="s">
        <v>143</v>
      </c>
      <c r="B16" s="43" t="s">
        <v>15</v>
      </c>
      <c r="C16" s="43" t="s">
        <v>144</v>
      </c>
      <c r="D16" s="43">
        <v>14759255</v>
      </c>
      <c r="E16" s="47">
        <v>27</v>
      </c>
      <c r="F16" s="47">
        <v>0</v>
      </c>
      <c r="G16" s="47">
        <v>19</v>
      </c>
      <c r="H16" s="47">
        <v>12</v>
      </c>
      <c r="I16" s="46">
        <f t="shared" si="0"/>
        <v>58</v>
      </c>
      <c r="J16" s="46">
        <v>12</v>
      </c>
    </row>
    <row r="17" spans="1:10" ht="12.75">
      <c r="A17" s="43" t="s">
        <v>128</v>
      </c>
      <c r="B17" s="43" t="s">
        <v>101</v>
      </c>
      <c r="C17" s="43" t="s">
        <v>129</v>
      </c>
      <c r="D17" s="43">
        <v>14989328</v>
      </c>
      <c r="E17" s="47">
        <v>25</v>
      </c>
      <c r="F17" s="47">
        <v>3</v>
      </c>
      <c r="G17" s="47">
        <v>20</v>
      </c>
      <c r="H17" s="47">
        <v>9</v>
      </c>
      <c r="I17" s="46">
        <f t="shared" si="0"/>
        <v>57</v>
      </c>
      <c r="J17" s="46">
        <v>13</v>
      </c>
    </row>
    <row r="18" spans="1:10" ht="12.75">
      <c r="A18" s="48" t="s">
        <v>169</v>
      </c>
      <c r="B18" s="48" t="s">
        <v>12</v>
      </c>
      <c r="C18" s="48" t="s">
        <v>170</v>
      </c>
      <c r="D18" s="48">
        <v>14950427</v>
      </c>
      <c r="E18" s="49">
        <v>0</v>
      </c>
      <c r="F18" s="49">
        <v>23</v>
      </c>
      <c r="G18" s="49">
        <v>14</v>
      </c>
      <c r="H18" s="49">
        <v>19</v>
      </c>
      <c r="I18" s="52">
        <f t="shared" si="0"/>
        <v>56</v>
      </c>
      <c r="J18" s="58">
        <v>14</v>
      </c>
    </row>
    <row r="19" spans="1:10" ht="12.75">
      <c r="A19" s="48" t="s">
        <v>161</v>
      </c>
      <c r="B19" s="48" t="s">
        <v>15</v>
      </c>
      <c r="C19" s="48" t="s">
        <v>162</v>
      </c>
      <c r="D19" s="48">
        <v>14242630</v>
      </c>
      <c r="E19" s="49">
        <v>10</v>
      </c>
      <c r="F19" s="49">
        <v>16</v>
      </c>
      <c r="G19" s="49">
        <v>20</v>
      </c>
      <c r="H19" s="49">
        <v>9</v>
      </c>
      <c r="I19" s="52">
        <f t="shared" si="0"/>
        <v>55</v>
      </c>
      <c r="J19" s="52">
        <v>15</v>
      </c>
    </row>
    <row r="20" spans="1:10" ht="12.75">
      <c r="A20" s="48" t="s">
        <v>132</v>
      </c>
      <c r="B20" s="48" t="s">
        <v>65</v>
      </c>
      <c r="C20" s="48" t="s">
        <v>133</v>
      </c>
      <c r="D20" s="48">
        <v>100011420</v>
      </c>
      <c r="E20" s="49">
        <v>6</v>
      </c>
      <c r="F20" s="49">
        <v>12</v>
      </c>
      <c r="G20" s="49">
        <v>18</v>
      </c>
      <c r="H20" s="49">
        <v>16</v>
      </c>
      <c r="I20" s="52">
        <f>SUM(E20:H20)</f>
        <v>52</v>
      </c>
      <c r="J20" s="58">
        <v>16</v>
      </c>
    </row>
    <row r="21" spans="1:10" ht="12.75">
      <c r="A21" s="53" t="s">
        <v>60</v>
      </c>
      <c r="B21" s="53" t="s">
        <v>1</v>
      </c>
      <c r="C21" s="53" t="s">
        <v>178</v>
      </c>
      <c r="D21" s="53">
        <v>100003649</v>
      </c>
      <c r="E21" s="54">
        <v>7</v>
      </c>
      <c r="F21" s="54">
        <v>2</v>
      </c>
      <c r="G21" s="54">
        <v>18</v>
      </c>
      <c r="H21" s="54">
        <v>25</v>
      </c>
      <c r="I21" s="52">
        <f t="shared" si="0"/>
        <v>52</v>
      </c>
      <c r="J21" s="58">
        <v>17</v>
      </c>
    </row>
    <row r="22" spans="1:10" ht="12.75">
      <c r="A22" s="48" t="s">
        <v>98</v>
      </c>
      <c r="B22" s="48" t="s">
        <v>12</v>
      </c>
      <c r="C22" s="48" t="s">
        <v>135</v>
      </c>
      <c r="D22" s="48">
        <v>15228794</v>
      </c>
      <c r="E22" s="49">
        <v>0</v>
      </c>
      <c r="F22" s="49">
        <v>18</v>
      </c>
      <c r="G22" s="49">
        <v>19</v>
      </c>
      <c r="H22" s="49">
        <v>13</v>
      </c>
      <c r="I22" s="52">
        <f t="shared" si="0"/>
        <v>50</v>
      </c>
      <c r="J22" s="52">
        <v>18</v>
      </c>
    </row>
    <row r="23" spans="1:10" ht="12.75">
      <c r="A23" s="48" t="s">
        <v>150</v>
      </c>
      <c r="B23" s="48" t="s">
        <v>151</v>
      </c>
      <c r="C23" s="48" t="s">
        <v>152</v>
      </c>
      <c r="D23" s="48">
        <v>15536265</v>
      </c>
      <c r="E23" s="49">
        <v>1</v>
      </c>
      <c r="F23" s="49">
        <v>21</v>
      </c>
      <c r="G23" s="49">
        <v>17</v>
      </c>
      <c r="H23" s="49">
        <v>7</v>
      </c>
      <c r="I23" s="52">
        <f>SUM(E23:H23)</f>
        <v>46</v>
      </c>
      <c r="J23" s="58">
        <v>19</v>
      </c>
    </row>
    <row r="24" spans="1:10" ht="12.75">
      <c r="A24" s="48" t="s">
        <v>60</v>
      </c>
      <c r="B24" s="48" t="s">
        <v>1</v>
      </c>
      <c r="C24" s="48" t="s">
        <v>136</v>
      </c>
      <c r="D24" s="48">
        <v>100012173</v>
      </c>
      <c r="E24" s="49">
        <v>0</v>
      </c>
      <c r="F24" s="49">
        <v>20</v>
      </c>
      <c r="G24" s="49">
        <v>19</v>
      </c>
      <c r="H24" s="49">
        <v>10</v>
      </c>
      <c r="I24" s="52">
        <f t="shared" si="0"/>
        <v>49</v>
      </c>
      <c r="J24" s="58">
        <v>20</v>
      </c>
    </row>
    <row r="25" spans="1:10" ht="12.75">
      <c r="A25" s="48" t="s">
        <v>96</v>
      </c>
      <c r="B25" s="48" t="s">
        <v>9</v>
      </c>
      <c r="C25" s="48" t="s">
        <v>147</v>
      </c>
      <c r="D25" s="48">
        <v>14635882</v>
      </c>
      <c r="E25" s="49">
        <v>19</v>
      </c>
      <c r="F25" s="49">
        <v>0</v>
      </c>
      <c r="G25" s="49">
        <v>20</v>
      </c>
      <c r="H25" s="49"/>
      <c r="I25" s="52">
        <f t="shared" si="0"/>
        <v>39</v>
      </c>
      <c r="J25" s="52">
        <v>21</v>
      </c>
    </row>
    <row r="26" spans="1:10" ht="12.75">
      <c r="A26" s="48" t="s">
        <v>84</v>
      </c>
      <c r="B26" s="48" t="s">
        <v>75</v>
      </c>
      <c r="C26" s="48" t="s">
        <v>125</v>
      </c>
      <c r="D26" s="48">
        <v>100007278</v>
      </c>
      <c r="E26" s="49">
        <v>12</v>
      </c>
      <c r="F26" s="49">
        <v>6</v>
      </c>
      <c r="G26" s="49">
        <v>19</v>
      </c>
      <c r="H26" s="49"/>
      <c r="I26" s="52">
        <f>SUM(E26:H26)</f>
        <v>37</v>
      </c>
      <c r="J26" s="58">
        <v>22</v>
      </c>
    </row>
    <row r="27" spans="1:10" ht="12.75">
      <c r="A27" s="48" t="s">
        <v>148</v>
      </c>
      <c r="B27" s="48" t="s">
        <v>41</v>
      </c>
      <c r="C27" s="48" t="s">
        <v>149</v>
      </c>
      <c r="D27" s="48">
        <v>100002341</v>
      </c>
      <c r="E27" s="49">
        <v>6</v>
      </c>
      <c r="F27" s="49">
        <v>11</v>
      </c>
      <c r="G27" s="49">
        <v>15</v>
      </c>
      <c r="H27" s="49">
        <v>5</v>
      </c>
      <c r="I27" s="52">
        <f t="shared" si="0"/>
        <v>37</v>
      </c>
      <c r="J27" s="58">
        <v>23</v>
      </c>
    </row>
    <row r="28" spans="1:10" ht="12.75">
      <c r="A28" s="48" t="s">
        <v>159</v>
      </c>
      <c r="B28" s="48" t="s">
        <v>123</v>
      </c>
      <c r="C28" s="48" t="s">
        <v>160</v>
      </c>
      <c r="D28" s="48">
        <v>100005915</v>
      </c>
      <c r="E28" s="49">
        <v>0</v>
      </c>
      <c r="F28" s="49">
        <v>14</v>
      </c>
      <c r="G28" s="49">
        <v>18</v>
      </c>
      <c r="H28" s="49">
        <v>4</v>
      </c>
      <c r="I28" s="52">
        <f t="shared" si="0"/>
        <v>36</v>
      </c>
      <c r="J28" s="52">
        <v>24</v>
      </c>
    </row>
    <row r="29" spans="1:10" ht="12.75">
      <c r="A29" s="48" t="s">
        <v>116</v>
      </c>
      <c r="B29" s="48" t="s">
        <v>56</v>
      </c>
      <c r="C29" s="48" t="s">
        <v>158</v>
      </c>
      <c r="D29" s="48">
        <v>13699834</v>
      </c>
      <c r="E29" s="49">
        <v>10</v>
      </c>
      <c r="F29" s="49">
        <v>8</v>
      </c>
      <c r="G29" s="49">
        <v>17</v>
      </c>
      <c r="H29" s="49"/>
      <c r="I29" s="52">
        <f t="shared" si="0"/>
        <v>35</v>
      </c>
      <c r="J29" s="58">
        <v>25</v>
      </c>
    </row>
    <row r="30" spans="1:10" ht="12.75">
      <c r="A30" s="48" t="s">
        <v>128</v>
      </c>
      <c r="B30" s="48" t="s">
        <v>101</v>
      </c>
      <c r="C30" s="48" t="s">
        <v>179</v>
      </c>
      <c r="D30" s="48">
        <v>15558493</v>
      </c>
      <c r="E30" s="49">
        <v>6</v>
      </c>
      <c r="F30" s="49">
        <v>8</v>
      </c>
      <c r="G30" s="49">
        <v>19</v>
      </c>
      <c r="H30" s="49">
        <v>2</v>
      </c>
      <c r="I30" s="52">
        <f>SUM(E30:H30)</f>
        <v>35</v>
      </c>
      <c r="J30" s="58">
        <v>26</v>
      </c>
    </row>
    <row r="31" spans="1:10" ht="12.75">
      <c r="A31" s="53" t="s">
        <v>140</v>
      </c>
      <c r="B31" s="53" t="s">
        <v>23</v>
      </c>
      <c r="C31" s="53" t="s">
        <v>141</v>
      </c>
      <c r="D31" s="53">
        <v>14479975</v>
      </c>
      <c r="E31" s="54">
        <v>0</v>
      </c>
      <c r="F31" s="54">
        <v>10</v>
      </c>
      <c r="G31" s="54">
        <v>19</v>
      </c>
      <c r="H31" s="54"/>
      <c r="I31" s="52">
        <f t="shared" si="0"/>
        <v>29</v>
      </c>
      <c r="J31" s="52">
        <v>27</v>
      </c>
    </row>
    <row r="32" spans="1:10" ht="12.75">
      <c r="A32" s="53" t="s">
        <v>130</v>
      </c>
      <c r="B32" s="53" t="s">
        <v>15</v>
      </c>
      <c r="C32" s="53" t="s">
        <v>175</v>
      </c>
      <c r="D32" s="53">
        <v>15028027</v>
      </c>
      <c r="E32" s="54">
        <v>14</v>
      </c>
      <c r="F32" s="54">
        <v>0</v>
      </c>
      <c r="G32" s="54">
        <v>14</v>
      </c>
      <c r="H32" s="54"/>
      <c r="I32" s="52">
        <f>SUM(E32:H32)</f>
        <v>28</v>
      </c>
      <c r="J32" s="58">
        <v>28</v>
      </c>
    </row>
    <row r="33" spans="1:10" ht="12.75">
      <c r="A33" s="53" t="s">
        <v>153</v>
      </c>
      <c r="B33" s="53" t="s">
        <v>29</v>
      </c>
      <c r="C33" s="53" t="s">
        <v>154</v>
      </c>
      <c r="D33" s="53">
        <v>15107041</v>
      </c>
      <c r="E33" s="54">
        <v>2</v>
      </c>
      <c r="F33" s="54">
        <v>0</v>
      </c>
      <c r="G33" s="54">
        <v>20</v>
      </c>
      <c r="H33" s="54">
        <v>6</v>
      </c>
      <c r="I33" s="52">
        <f t="shared" si="0"/>
        <v>28</v>
      </c>
      <c r="J33" s="58">
        <v>29</v>
      </c>
    </row>
    <row r="34" spans="1:10" ht="12.75">
      <c r="A34" s="53" t="s">
        <v>155</v>
      </c>
      <c r="B34" s="53" t="s">
        <v>156</v>
      </c>
      <c r="C34" s="53" t="s">
        <v>157</v>
      </c>
      <c r="D34" s="53">
        <v>14519078</v>
      </c>
      <c r="E34" s="54">
        <v>6</v>
      </c>
      <c r="F34" s="54">
        <v>0</v>
      </c>
      <c r="G34" s="54">
        <v>17</v>
      </c>
      <c r="H34" s="54">
        <v>2</v>
      </c>
      <c r="I34" s="52">
        <f t="shared" si="0"/>
        <v>25</v>
      </c>
      <c r="J34" s="52">
        <v>30</v>
      </c>
    </row>
    <row r="35" spans="1:10" ht="12.75">
      <c r="A35" s="53" t="s">
        <v>219</v>
      </c>
      <c r="B35" s="53" t="s">
        <v>220</v>
      </c>
      <c r="C35" s="53" t="s">
        <v>221</v>
      </c>
      <c r="D35" s="53">
        <v>100004148</v>
      </c>
      <c r="E35" s="54">
        <v>0</v>
      </c>
      <c r="F35" s="54">
        <v>0</v>
      </c>
      <c r="G35" s="55">
        <v>20</v>
      </c>
      <c r="H35" s="55"/>
      <c r="I35" s="52">
        <f t="shared" si="0"/>
        <v>20</v>
      </c>
      <c r="J35" s="58">
        <v>31</v>
      </c>
    </row>
    <row r="36" spans="1:10" ht="12.75">
      <c r="A36" s="53" t="s">
        <v>202</v>
      </c>
      <c r="B36" s="53" t="s">
        <v>203</v>
      </c>
      <c r="C36" s="53" t="s">
        <v>204</v>
      </c>
      <c r="D36" s="53">
        <v>14976594</v>
      </c>
      <c r="E36" s="54">
        <v>0</v>
      </c>
      <c r="F36" s="54">
        <v>0</v>
      </c>
      <c r="G36" s="54">
        <v>20</v>
      </c>
      <c r="H36" s="54"/>
      <c r="I36" s="52">
        <f t="shared" si="0"/>
        <v>20</v>
      </c>
      <c r="J36" s="58">
        <v>31</v>
      </c>
    </row>
    <row r="37" spans="1:10" ht="12.75">
      <c r="A37" s="53" t="s">
        <v>86</v>
      </c>
      <c r="B37" s="53" t="s">
        <v>9</v>
      </c>
      <c r="C37" s="53" t="s">
        <v>205</v>
      </c>
      <c r="D37" s="53">
        <v>100011390</v>
      </c>
      <c r="E37" s="54">
        <v>0</v>
      </c>
      <c r="F37" s="54">
        <v>0</v>
      </c>
      <c r="G37" s="54">
        <v>18</v>
      </c>
      <c r="H37" s="54"/>
      <c r="I37" s="52">
        <f aca="true" t="shared" si="1" ref="I37:I49">SUM(E37:G37)</f>
        <v>18</v>
      </c>
      <c r="J37" s="52">
        <v>33</v>
      </c>
    </row>
    <row r="38" spans="1:10" ht="12.75">
      <c r="A38" s="53" t="s">
        <v>137</v>
      </c>
      <c r="B38" s="53" t="s">
        <v>138</v>
      </c>
      <c r="C38" s="53" t="s">
        <v>173</v>
      </c>
      <c r="D38" s="53">
        <v>14943050</v>
      </c>
      <c r="E38" s="54">
        <v>0</v>
      </c>
      <c r="F38" s="54">
        <v>1</v>
      </c>
      <c r="G38" s="54">
        <v>17</v>
      </c>
      <c r="H38" s="54"/>
      <c r="I38" s="52">
        <f t="shared" si="1"/>
        <v>18</v>
      </c>
      <c r="J38" s="52">
        <v>33</v>
      </c>
    </row>
    <row r="39" spans="1:10" ht="12.75">
      <c r="A39" s="53" t="s">
        <v>140</v>
      </c>
      <c r="B39" s="53" t="s">
        <v>23</v>
      </c>
      <c r="C39" s="53" t="s">
        <v>180</v>
      </c>
      <c r="D39" s="53">
        <v>100000297</v>
      </c>
      <c r="E39" s="54">
        <v>0</v>
      </c>
      <c r="F39" s="54">
        <v>0</v>
      </c>
      <c r="G39" s="54">
        <v>18</v>
      </c>
      <c r="H39" s="54"/>
      <c r="I39" s="52">
        <f t="shared" si="1"/>
        <v>18</v>
      </c>
      <c r="J39" s="52">
        <v>33</v>
      </c>
    </row>
    <row r="40" spans="1:10" ht="12.75">
      <c r="A40" s="53" t="s">
        <v>96</v>
      </c>
      <c r="B40" s="53" t="s">
        <v>9</v>
      </c>
      <c r="C40" s="53" t="s">
        <v>200</v>
      </c>
      <c r="D40" s="53">
        <v>14555353</v>
      </c>
      <c r="E40" s="54">
        <v>0</v>
      </c>
      <c r="F40" s="54">
        <v>0</v>
      </c>
      <c r="G40" s="54">
        <v>17</v>
      </c>
      <c r="H40" s="54"/>
      <c r="I40" s="52">
        <f t="shared" si="1"/>
        <v>17</v>
      </c>
      <c r="J40" s="52">
        <v>36</v>
      </c>
    </row>
    <row r="41" spans="1:10" ht="12.75">
      <c r="A41" s="53" t="s">
        <v>93</v>
      </c>
      <c r="B41" s="53" t="s">
        <v>12</v>
      </c>
      <c r="C41" s="53" t="s">
        <v>201</v>
      </c>
      <c r="D41" s="53">
        <v>100005736</v>
      </c>
      <c r="E41" s="54">
        <v>0</v>
      </c>
      <c r="F41" s="54">
        <v>0</v>
      </c>
      <c r="G41" s="54">
        <v>17</v>
      </c>
      <c r="H41" s="54"/>
      <c r="I41" s="52">
        <f t="shared" si="1"/>
        <v>17</v>
      </c>
      <c r="J41" s="52">
        <v>36</v>
      </c>
    </row>
    <row r="42" spans="1:10" ht="12.75">
      <c r="A42" s="53" t="s">
        <v>214</v>
      </c>
      <c r="B42" s="53" t="s">
        <v>1</v>
      </c>
      <c r="C42" s="53" t="s">
        <v>215</v>
      </c>
      <c r="D42" s="53">
        <v>100000977</v>
      </c>
      <c r="E42" s="54">
        <v>0</v>
      </c>
      <c r="F42" s="54">
        <v>0</v>
      </c>
      <c r="G42" s="55">
        <v>17</v>
      </c>
      <c r="H42" s="55"/>
      <c r="I42" s="52">
        <f t="shared" si="1"/>
        <v>17</v>
      </c>
      <c r="J42" s="52">
        <v>36</v>
      </c>
    </row>
    <row r="43" spans="1:10" ht="12.75">
      <c r="A43" s="53" t="s">
        <v>91</v>
      </c>
      <c r="B43" s="53" t="s">
        <v>75</v>
      </c>
      <c r="C43" s="53" t="s">
        <v>145</v>
      </c>
      <c r="D43" s="53">
        <v>14808260</v>
      </c>
      <c r="E43" s="54">
        <v>0</v>
      </c>
      <c r="F43" s="54">
        <v>0</v>
      </c>
      <c r="G43" s="54">
        <v>16</v>
      </c>
      <c r="H43" s="54"/>
      <c r="I43" s="52">
        <f t="shared" si="1"/>
        <v>16</v>
      </c>
      <c r="J43" s="52">
        <v>39</v>
      </c>
    </row>
    <row r="44" spans="1:10" ht="12.75">
      <c r="A44" s="53" t="s">
        <v>86</v>
      </c>
      <c r="B44" s="53" t="s">
        <v>9</v>
      </c>
      <c r="C44" s="53" t="s">
        <v>177</v>
      </c>
      <c r="D44" s="53">
        <v>100004580</v>
      </c>
      <c r="E44" s="54">
        <v>0</v>
      </c>
      <c r="F44" s="54">
        <v>0</v>
      </c>
      <c r="G44" s="54">
        <v>16</v>
      </c>
      <c r="H44" s="54"/>
      <c r="I44" s="52">
        <f t="shared" si="1"/>
        <v>16</v>
      </c>
      <c r="J44" s="52">
        <v>39</v>
      </c>
    </row>
    <row r="45" spans="1:10" ht="12.75">
      <c r="A45" s="53" t="s">
        <v>137</v>
      </c>
      <c r="B45" s="53" t="s">
        <v>138</v>
      </c>
      <c r="C45" s="53" t="s">
        <v>139</v>
      </c>
      <c r="D45" s="53">
        <v>15314983</v>
      </c>
      <c r="E45" s="54">
        <v>0</v>
      </c>
      <c r="F45" s="54">
        <v>0</v>
      </c>
      <c r="G45" s="54">
        <v>16</v>
      </c>
      <c r="H45" s="54"/>
      <c r="I45" s="52">
        <f t="shared" si="1"/>
        <v>16</v>
      </c>
      <c r="J45" s="52">
        <v>39</v>
      </c>
    </row>
    <row r="46" spans="1:10" ht="12.75">
      <c r="A46" s="53" t="s">
        <v>84</v>
      </c>
      <c r="B46" s="53" t="s">
        <v>75</v>
      </c>
      <c r="C46" s="53" t="s">
        <v>172</v>
      </c>
      <c r="D46" s="53">
        <v>14271528</v>
      </c>
      <c r="E46" s="54">
        <v>0</v>
      </c>
      <c r="F46" s="54">
        <v>0</v>
      </c>
      <c r="G46" s="54">
        <v>16</v>
      </c>
      <c r="H46" s="54"/>
      <c r="I46" s="52">
        <f t="shared" si="1"/>
        <v>16</v>
      </c>
      <c r="J46" s="52">
        <v>39</v>
      </c>
    </row>
    <row r="47" spans="1:10" ht="12.75">
      <c r="A47" s="53" t="s">
        <v>222</v>
      </c>
      <c r="B47" s="53" t="s">
        <v>220</v>
      </c>
      <c r="C47" s="53" t="s">
        <v>223</v>
      </c>
      <c r="D47" s="53">
        <v>14848979</v>
      </c>
      <c r="E47" s="54">
        <v>0</v>
      </c>
      <c r="F47" s="54">
        <v>0</v>
      </c>
      <c r="G47" s="55">
        <v>16</v>
      </c>
      <c r="H47" s="55"/>
      <c r="I47" s="52">
        <f t="shared" si="1"/>
        <v>16</v>
      </c>
      <c r="J47" s="52">
        <v>39</v>
      </c>
    </row>
    <row r="48" spans="1:10" ht="12.75">
      <c r="A48" s="53" t="s">
        <v>130</v>
      </c>
      <c r="B48" s="53" t="s">
        <v>15</v>
      </c>
      <c r="C48" s="53" t="s">
        <v>131</v>
      </c>
      <c r="D48" s="53">
        <v>100001219</v>
      </c>
      <c r="E48" s="54">
        <v>0</v>
      </c>
      <c r="F48" s="54">
        <v>0</v>
      </c>
      <c r="G48" s="54">
        <v>15</v>
      </c>
      <c r="H48" s="54"/>
      <c r="I48" s="52">
        <f t="shared" si="1"/>
        <v>15</v>
      </c>
      <c r="J48" s="52">
        <v>44</v>
      </c>
    </row>
    <row r="49" spans="1:10" ht="12.75">
      <c r="A49" s="53" t="s">
        <v>163</v>
      </c>
      <c r="B49" s="53" t="s">
        <v>46</v>
      </c>
      <c r="C49" s="53" t="s">
        <v>164</v>
      </c>
      <c r="D49" s="53">
        <v>15360251</v>
      </c>
      <c r="E49" s="54">
        <v>0</v>
      </c>
      <c r="F49" s="54">
        <v>0</v>
      </c>
      <c r="G49" s="54">
        <v>14</v>
      </c>
      <c r="H49" s="54"/>
      <c r="I49" s="52">
        <f t="shared" si="1"/>
        <v>14</v>
      </c>
      <c r="J49" s="52">
        <v>45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59"/>
  <sheetViews>
    <sheetView zoomScalePageLayoutView="0" workbookViewId="0" topLeftCell="A1">
      <selection activeCell="I15" sqref="I15:I16"/>
    </sheetView>
  </sheetViews>
  <sheetFormatPr defaultColWidth="9.140625" defaultRowHeight="12.75"/>
  <cols>
    <col min="1" max="1" width="24.8515625" style="0" customWidth="1"/>
    <col min="2" max="2" width="20.421875" style="0" customWidth="1"/>
    <col min="3" max="3" width="30.28125" style="0" customWidth="1"/>
    <col min="4" max="4" width="13.28125" style="0" customWidth="1"/>
    <col min="5" max="5" width="4.421875" style="0" customWidth="1"/>
    <col min="6" max="6" width="4.7109375" style="0" customWidth="1"/>
    <col min="7" max="7" width="4.140625" style="0" customWidth="1"/>
    <col min="8" max="8" width="6.57421875" style="0" customWidth="1"/>
    <col min="9" max="10" width="6.57421875" style="8" customWidth="1"/>
  </cols>
  <sheetData>
    <row r="1" ht="12.75"/>
    <row r="2" ht="12.75"/>
    <row r="3" spans="2:10" ht="12.75">
      <c r="B3" s="9" t="s">
        <v>236</v>
      </c>
      <c r="C3" s="10"/>
      <c r="E3" s="1" t="s">
        <v>232</v>
      </c>
      <c r="F3" s="1" t="s">
        <v>233</v>
      </c>
      <c r="G3" s="1" t="s">
        <v>234</v>
      </c>
      <c r="H3" s="1" t="s">
        <v>235</v>
      </c>
      <c r="I3" s="5" t="s">
        <v>182</v>
      </c>
      <c r="J3" s="6" t="s">
        <v>183</v>
      </c>
    </row>
    <row r="4" spans="5:10" ht="12.75">
      <c r="E4" s="2"/>
      <c r="F4" s="2"/>
      <c r="G4" s="2"/>
      <c r="H4" s="2"/>
      <c r="I4" s="7"/>
      <c r="J4" s="7"/>
    </row>
    <row r="5" spans="1:10" ht="12.75">
      <c r="A5" s="43" t="s">
        <v>40</v>
      </c>
      <c r="B5" s="43" t="s">
        <v>41</v>
      </c>
      <c r="C5" s="43" t="s">
        <v>42</v>
      </c>
      <c r="D5" s="43">
        <v>13453795</v>
      </c>
      <c r="E5" s="47">
        <v>25</v>
      </c>
      <c r="F5" s="47">
        <v>30</v>
      </c>
      <c r="G5" s="47">
        <v>20</v>
      </c>
      <c r="H5" s="47">
        <v>30</v>
      </c>
      <c r="I5" s="46">
        <f aca="true" t="shared" si="0" ref="I5:I33">SUM(E5:H5)</f>
        <v>105</v>
      </c>
      <c r="J5" s="46">
        <v>1</v>
      </c>
    </row>
    <row r="6" spans="1:10" ht="12.75">
      <c r="A6" s="43" t="s">
        <v>11</v>
      </c>
      <c r="B6" s="43" t="s">
        <v>12</v>
      </c>
      <c r="C6" s="43" t="s">
        <v>83</v>
      </c>
      <c r="D6" s="43">
        <v>100009300</v>
      </c>
      <c r="E6" s="47">
        <v>27</v>
      </c>
      <c r="F6" s="47">
        <v>25</v>
      </c>
      <c r="G6" s="47">
        <v>18</v>
      </c>
      <c r="H6" s="47">
        <v>21</v>
      </c>
      <c r="I6" s="46">
        <f t="shared" si="0"/>
        <v>91</v>
      </c>
      <c r="J6" s="46">
        <v>2</v>
      </c>
    </row>
    <row r="7" spans="1:10" ht="12.75">
      <c r="A7" s="43" t="s">
        <v>8</v>
      </c>
      <c r="B7" s="43" t="s">
        <v>9</v>
      </c>
      <c r="C7" s="43" t="s">
        <v>10</v>
      </c>
      <c r="D7" s="43">
        <v>15403394</v>
      </c>
      <c r="E7" s="47">
        <v>20</v>
      </c>
      <c r="F7" s="47">
        <v>30</v>
      </c>
      <c r="G7" s="47">
        <v>20</v>
      </c>
      <c r="H7" s="47">
        <v>20</v>
      </c>
      <c r="I7" s="46">
        <f t="shared" si="0"/>
        <v>90</v>
      </c>
      <c r="J7" s="46">
        <v>3</v>
      </c>
    </row>
    <row r="8" spans="1:10" ht="12.75">
      <c r="A8" s="43" t="s">
        <v>11</v>
      </c>
      <c r="B8" s="43" t="s">
        <v>12</v>
      </c>
      <c r="C8" s="43" t="s">
        <v>13</v>
      </c>
      <c r="D8" s="43">
        <v>15478570</v>
      </c>
      <c r="E8" s="47">
        <v>12</v>
      </c>
      <c r="F8" s="47">
        <v>21</v>
      </c>
      <c r="G8" s="47">
        <v>19</v>
      </c>
      <c r="H8" s="47">
        <v>30</v>
      </c>
      <c r="I8" s="46">
        <f t="shared" si="0"/>
        <v>82</v>
      </c>
      <c r="J8" s="46">
        <v>4</v>
      </c>
    </row>
    <row r="9" spans="1:10" ht="12.75">
      <c r="A9" s="43" t="s">
        <v>0</v>
      </c>
      <c r="B9" s="43" t="s">
        <v>1</v>
      </c>
      <c r="C9" s="43" t="s">
        <v>2</v>
      </c>
      <c r="D9" s="43">
        <v>15586482</v>
      </c>
      <c r="E9" s="47">
        <v>19</v>
      </c>
      <c r="F9" s="47">
        <v>18</v>
      </c>
      <c r="G9" s="47">
        <v>20</v>
      </c>
      <c r="H9" s="47">
        <v>17</v>
      </c>
      <c r="I9" s="46">
        <f t="shared" si="0"/>
        <v>74</v>
      </c>
      <c r="J9" s="46">
        <v>5</v>
      </c>
    </row>
    <row r="10" spans="1:10" ht="12.75">
      <c r="A10" s="43" t="s">
        <v>20</v>
      </c>
      <c r="B10" s="43" t="s">
        <v>9</v>
      </c>
      <c r="C10" s="43" t="s">
        <v>21</v>
      </c>
      <c r="D10" s="43">
        <v>15577792</v>
      </c>
      <c r="E10" s="47">
        <v>3</v>
      </c>
      <c r="F10" s="47">
        <v>21</v>
      </c>
      <c r="G10" s="47">
        <v>19</v>
      </c>
      <c r="H10" s="47">
        <v>30</v>
      </c>
      <c r="I10" s="46">
        <f t="shared" si="0"/>
        <v>73</v>
      </c>
      <c r="J10" s="46">
        <v>6</v>
      </c>
    </row>
    <row r="11" spans="1:10" ht="12.75">
      <c r="A11" s="43" t="s">
        <v>25</v>
      </c>
      <c r="B11" s="43" t="s">
        <v>26</v>
      </c>
      <c r="C11" s="43" t="s">
        <v>27</v>
      </c>
      <c r="D11" s="43">
        <v>13984669</v>
      </c>
      <c r="E11" s="47">
        <v>17</v>
      </c>
      <c r="F11" s="47">
        <v>23</v>
      </c>
      <c r="G11" s="47">
        <v>20</v>
      </c>
      <c r="H11" s="47">
        <v>11</v>
      </c>
      <c r="I11" s="46">
        <f t="shared" si="0"/>
        <v>71</v>
      </c>
      <c r="J11" s="46">
        <v>7</v>
      </c>
    </row>
    <row r="12" spans="1:10" ht="12.75">
      <c r="A12" s="43" t="s">
        <v>8</v>
      </c>
      <c r="B12" s="43" t="s">
        <v>9</v>
      </c>
      <c r="C12" s="43" t="s">
        <v>82</v>
      </c>
      <c r="D12" s="43">
        <v>100003814</v>
      </c>
      <c r="E12" s="47">
        <v>21</v>
      </c>
      <c r="F12" s="47">
        <v>17</v>
      </c>
      <c r="G12" s="47">
        <v>16</v>
      </c>
      <c r="H12" s="47">
        <v>17</v>
      </c>
      <c r="I12" s="46">
        <f t="shared" si="0"/>
        <v>71</v>
      </c>
      <c r="J12" s="46">
        <v>7</v>
      </c>
    </row>
    <row r="13" spans="1:10" ht="12.75">
      <c r="A13" s="43" t="s">
        <v>0</v>
      </c>
      <c r="B13" s="43" t="s">
        <v>1</v>
      </c>
      <c r="C13" s="43" t="s">
        <v>79</v>
      </c>
      <c r="D13" s="43">
        <v>100012942</v>
      </c>
      <c r="E13" s="47">
        <v>23</v>
      </c>
      <c r="F13" s="47">
        <v>19</v>
      </c>
      <c r="G13" s="47">
        <v>15</v>
      </c>
      <c r="H13" s="47">
        <v>8</v>
      </c>
      <c r="I13" s="46">
        <f t="shared" si="0"/>
        <v>65</v>
      </c>
      <c r="J13" s="46">
        <v>9</v>
      </c>
    </row>
    <row r="14" spans="1:10" ht="12.75">
      <c r="A14" s="43" t="s">
        <v>77</v>
      </c>
      <c r="B14" s="43" t="s">
        <v>29</v>
      </c>
      <c r="C14" s="43" t="s">
        <v>78</v>
      </c>
      <c r="D14" s="43">
        <v>15325491</v>
      </c>
      <c r="E14" s="47">
        <v>30</v>
      </c>
      <c r="F14" s="47">
        <v>2</v>
      </c>
      <c r="G14" s="47">
        <v>18</v>
      </c>
      <c r="H14" s="47">
        <v>15</v>
      </c>
      <c r="I14" s="46">
        <f t="shared" si="0"/>
        <v>65</v>
      </c>
      <c r="J14" s="46">
        <v>9</v>
      </c>
    </row>
    <row r="15" spans="1:10" ht="12.75">
      <c r="A15" s="48" t="s">
        <v>3</v>
      </c>
      <c r="B15" s="48" t="s">
        <v>4</v>
      </c>
      <c r="C15" s="48" t="s">
        <v>5</v>
      </c>
      <c r="D15" s="48">
        <v>100011722</v>
      </c>
      <c r="E15" s="49">
        <v>14</v>
      </c>
      <c r="F15" s="49">
        <v>17</v>
      </c>
      <c r="G15" s="49">
        <v>20</v>
      </c>
      <c r="H15" s="49">
        <v>13</v>
      </c>
      <c r="I15" s="58">
        <f t="shared" si="0"/>
        <v>64</v>
      </c>
      <c r="J15" s="58">
        <v>11</v>
      </c>
    </row>
    <row r="16" spans="1:10" ht="12.75">
      <c r="A16" s="48" t="s">
        <v>43</v>
      </c>
      <c r="B16" s="48" t="s">
        <v>12</v>
      </c>
      <c r="C16" s="48" t="s">
        <v>44</v>
      </c>
      <c r="D16" s="48">
        <v>15521515</v>
      </c>
      <c r="E16" s="49">
        <v>0</v>
      </c>
      <c r="F16" s="49">
        <v>15</v>
      </c>
      <c r="G16" s="49">
        <v>16</v>
      </c>
      <c r="H16" s="49">
        <v>30</v>
      </c>
      <c r="I16" s="58">
        <f t="shared" si="0"/>
        <v>61</v>
      </c>
      <c r="J16" s="58">
        <v>12</v>
      </c>
    </row>
    <row r="17" spans="1:10" ht="12.75">
      <c r="A17" s="48" t="s">
        <v>50</v>
      </c>
      <c r="B17" s="48" t="s">
        <v>9</v>
      </c>
      <c r="C17" s="48" t="s">
        <v>51</v>
      </c>
      <c r="D17" s="48">
        <v>15274264</v>
      </c>
      <c r="E17" s="49">
        <v>14</v>
      </c>
      <c r="F17" s="49">
        <v>13</v>
      </c>
      <c r="G17" s="49">
        <v>17</v>
      </c>
      <c r="H17" s="49">
        <v>12</v>
      </c>
      <c r="I17" s="58">
        <f t="shared" si="0"/>
        <v>56</v>
      </c>
      <c r="J17" s="58">
        <v>13</v>
      </c>
    </row>
    <row r="18" spans="1:10" ht="12.75">
      <c r="A18" s="48" t="s">
        <v>35</v>
      </c>
      <c r="B18" s="48" t="s">
        <v>12</v>
      </c>
      <c r="C18" s="48" t="s">
        <v>36</v>
      </c>
      <c r="D18" s="48">
        <v>100003691</v>
      </c>
      <c r="E18" s="49">
        <v>12</v>
      </c>
      <c r="F18" s="49">
        <v>9</v>
      </c>
      <c r="G18" s="49">
        <v>18</v>
      </c>
      <c r="H18" s="49">
        <v>15</v>
      </c>
      <c r="I18" s="58">
        <f t="shared" si="0"/>
        <v>54</v>
      </c>
      <c r="J18" s="58">
        <v>14</v>
      </c>
    </row>
    <row r="19" spans="1:10" ht="12.75">
      <c r="A19" s="48" t="s">
        <v>58</v>
      </c>
      <c r="B19" s="48" t="s">
        <v>56</v>
      </c>
      <c r="C19" s="48" t="s">
        <v>59</v>
      </c>
      <c r="D19" s="48">
        <v>14847060</v>
      </c>
      <c r="E19" s="49">
        <v>17</v>
      </c>
      <c r="F19" s="49">
        <v>11</v>
      </c>
      <c r="G19" s="49">
        <v>19</v>
      </c>
      <c r="H19" s="49"/>
      <c r="I19" s="58">
        <f t="shared" si="0"/>
        <v>47</v>
      </c>
      <c r="J19" s="58">
        <v>15</v>
      </c>
    </row>
    <row r="20" spans="1:10" ht="12.75">
      <c r="A20" s="48" t="s">
        <v>64</v>
      </c>
      <c r="B20" s="48" t="s">
        <v>65</v>
      </c>
      <c r="C20" s="48" t="s">
        <v>66</v>
      </c>
      <c r="D20" s="48">
        <v>100006368</v>
      </c>
      <c r="E20" s="49">
        <v>6</v>
      </c>
      <c r="F20" s="49">
        <v>12</v>
      </c>
      <c r="G20" s="49">
        <v>20</v>
      </c>
      <c r="H20" s="49">
        <v>9</v>
      </c>
      <c r="I20" s="58">
        <f t="shared" si="0"/>
        <v>47</v>
      </c>
      <c r="J20" s="58">
        <v>15</v>
      </c>
    </row>
    <row r="21" spans="1:10" ht="12.75">
      <c r="A21" s="53" t="s">
        <v>28</v>
      </c>
      <c r="B21" s="53" t="s">
        <v>29</v>
      </c>
      <c r="C21" s="53" t="s">
        <v>30</v>
      </c>
      <c r="D21" s="53">
        <v>100006595</v>
      </c>
      <c r="E21" s="54">
        <v>0</v>
      </c>
      <c r="F21" s="54">
        <v>7</v>
      </c>
      <c r="G21" s="54">
        <v>17</v>
      </c>
      <c r="H21" s="54">
        <v>20</v>
      </c>
      <c r="I21" s="58">
        <f t="shared" si="0"/>
        <v>44</v>
      </c>
      <c r="J21" s="58">
        <v>17</v>
      </c>
    </row>
    <row r="22" spans="1:10" ht="12.75">
      <c r="A22" s="48" t="s">
        <v>17</v>
      </c>
      <c r="B22" s="48" t="s">
        <v>18</v>
      </c>
      <c r="C22" s="48" t="s">
        <v>19</v>
      </c>
      <c r="D22" s="48">
        <v>100006362</v>
      </c>
      <c r="E22" s="49">
        <v>9</v>
      </c>
      <c r="F22" s="49">
        <v>0</v>
      </c>
      <c r="G22" s="49">
        <v>16</v>
      </c>
      <c r="H22" s="49">
        <v>18</v>
      </c>
      <c r="I22" s="58">
        <f t="shared" si="0"/>
        <v>43</v>
      </c>
      <c r="J22" s="58">
        <v>18</v>
      </c>
    </row>
    <row r="23" spans="1:10" ht="12.75">
      <c r="A23" s="48" t="s">
        <v>3</v>
      </c>
      <c r="B23" s="48" t="s">
        <v>4</v>
      </c>
      <c r="C23" s="48" t="s">
        <v>80</v>
      </c>
      <c r="D23" s="48">
        <v>15296189</v>
      </c>
      <c r="E23" s="49">
        <v>17</v>
      </c>
      <c r="F23" s="49">
        <v>0</v>
      </c>
      <c r="G23" s="49">
        <v>19</v>
      </c>
      <c r="H23" s="49">
        <v>6</v>
      </c>
      <c r="I23" s="58">
        <f t="shared" si="0"/>
        <v>42</v>
      </c>
      <c r="J23" s="58">
        <v>19</v>
      </c>
    </row>
    <row r="24" spans="1:10" ht="12.75">
      <c r="A24" s="48" t="s">
        <v>52</v>
      </c>
      <c r="B24" s="48" t="s">
        <v>53</v>
      </c>
      <c r="C24" s="48" t="s">
        <v>54</v>
      </c>
      <c r="D24" s="48">
        <v>15412791</v>
      </c>
      <c r="E24" s="49">
        <v>0</v>
      </c>
      <c r="F24" s="49">
        <v>14</v>
      </c>
      <c r="G24" s="49">
        <v>20</v>
      </c>
      <c r="H24" s="49">
        <v>7</v>
      </c>
      <c r="I24" s="58">
        <f t="shared" si="0"/>
        <v>41</v>
      </c>
      <c r="J24" s="58">
        <v>20</v>
      </c>
    </row>
    <row r="25" spans="1:10" ht="12.75">
      <c r="A25" s="48" t="s">
        <v>6</v>
      </c>
      <c r="B25" s="48" t="s">
        <v>1</v>
      </c>
      <c r="C25" s="48" t="s">
        <v>81</v>
      </c>
      <c r="D25" s="48">
        <v>100004050</v>
      </c>
      <c r="E25" s="49">
        <v>12</v>
      </c>
      <c r="F25" s="49">
        <v>7</v>
      </c>
      <c r="G25" s="49">
        <v>15</v>
      </c>
      <c r="H25" s="49">
        <v>4</v>
      </c>
      <c r="I25" s="58">
        <f t="shared" si="0"/>
        <v>38</v>
      </c>
      <c r="J25" s="58">
        <v>21</v>
      </c>
    </row>
    <row r="26" spans="1:10" ht="12.75">
      <c r="A26" s="48" t="s">
        <v>74</v>
      </c>
      <c r="B26" s="48" t="s">
        <v>75</v>
      </c>
      <c r="C26" s="48" t="s">
        <v>76</v>
      </c>
      <c r="D26" s="48">
        <v>15407842</v>
      </c>
      <c r="E26" s="49">
        <v>9</v>
      </c>
      <c r="F26" s="49">
        <v>8</v>
      </c>
      <c r="G26" s="49">
        <v>17</v>
      </c>
      <c r="H26" s="49">
        <v>4</v>
      </c>
      <c r="I26" s="58">
        <f t="shared" si="0"/>
        <v>38</v>
      </c>
      <c r="J26" s="58">
        <v>21</v>
      </c>
    </row>
    <row r="27" spans="1:10" ht="12.75">
      <c r="A27" s="48" t="s">
        <v>72</v>
      </c>
      <c r="B27" s="48" t="s">
        <v>1</v>
      </c>
      <c r="C27" s="48" t="s">
        <v>73</v>
      </c>
      <c r="D27" s="48">
        <v>100004052</v>
      </c>
      <c r="E27" s="49">
        <v>6</v>
      </c>
      <c r="F27" s="49">
        <v>3</v>
      </c>
      <c r="G27" s="49">
        <v>16</v>
      </c>
      <c r="H27" s="49">
        <v>10</v>
      </c>
      <c r="I27" s="58">
        <f t="shared" si="0"/>
        <v>35</v>
      </c>
      <c r="J27" s="58">
        <v>23</v>
      </c>
    </row>
    <row r="28" spans="1:10" ht="12.75">
      <c r="A28" s="48" t="s">
        <v>48</v>
      </c>
      <c r="B28" s="48" t="s">
        <v>15</v>
      </c>
      <c r="C28" s="48" t="s">
        <v>49</v>
      </c>
      <c r="D28" s="48">
        <v>15467658</v>
      </c>
      <c r="E28" s="49">
        <v>4</v>
      </c>
      <c r="F28" s="49">
        <v>5</v>
      </c>
      <c r="G28" s="49">
        <v>19</v>
      </c>
      <c r="H28" s="49">
        <v>6</v>
      </c>
      <c r="I28" s="58">
        <f t="shared" si="0"/>
        <v>34</v>
      </c>
      <c r="J28" s="58">
        <v>24</v>
      </c>
    </row>
    <row r="29" spans="1:10" ht="12.75">
      <c r="A29" s="48" t="s">
        <v>22</v>
      </c>
      <c r="B29" s="48" t="s">
        <v>23</v>
      </c>
      <c r="C29" s="48" t="s">
        <v>24</v>
      </c>
      <c r="D29" s="48">
        <v>15352268</v>
      </c>
      <c r="E29" s="49">
        <v>0</v>
      </c>
      <c r="F29" s="49">
        <v>5</v>
      </c>
      <c r="G29" s="49">
        <v>20</v>
      </c>
      <c r="H29" s="49"/>
      <c r="I29" s="58">
        <f t="shared" si="0"/>
        <v>25</v>
      </c>
      <c r="J29" s="58">
        <v>25</v>
      </c>
    </row>
    <row r="30" spans="1:10" ht="12.75">
      <c r="A30" s="53" t="s">
        <v>6</v>
      </c>
      <c r="B30" s="53" t="s">
        <v>1</v>
      </c>
      <c r="C30" s="53" t="s">
        <v>7</v>
      </c>
      <c r="D30" s="53">
        <v>100011628</v>
      </c>
      <c r="E30" s="54">
        <v>3</v>
      </c>
      <c r="F30" s="54">
        <v>11</v>
      </c>
      <c r="G30" s="54">
        <v>9</v>
      </c>
      <c r="H30" s="54"/>
      <c r="I30" s="58">
        <f t="shared" si="0"/>
        <v>23</v>
      </c>
      <c r="J30" s="58">
        <v>26</v>
      </c>
    </row>
    <row r="31" spans="1:10" ht="12.75">
      <c r="A31" s="53" t="s">
        <v>193</v>
      </c>
      <c r="B31" s="53" t="s">
        <v>1</v>
      </c>
      <c r="C31" s="53" t="s">
        <v>194</v>
      </c>
      <c r="D31" s="53">
        <v>100004888</v>
      </c>
      <c r="E31" s="54">
        <v>9</v>
      </c>
      <c r="F31" s="54">
        <v>0</v>
      </c>
      <c r="G31" s="54">
        <v>13</v>
      </c>
      <c r="H31" s="54"/>
      <c r="I31" s="58">
        <f t="shared" si="0"/>
        <v>22</v>
      </c>
      <c r="J31" s="58">
        <v>27</v>
      </c>
    </row>
    <row r="32" spans="1:10" ht="12.75">
      <c r="A32" s="53" t="s">
        <v>14</v>
      </c>
      <c r="B32" s="53" t="s">
        <v>15</v>
      </c>
      <c r="C32" s="53" t="s">
        <v>16</v>
      </c>
      <c r="D32" s="53">
        <v>100000060</v>
      </c>
      <c r="E32" s="54">
        <v>0</v>
      </c>
      <c r="F32" s="54">
        <v>0</v>
      </c>
      <c r="G32" s="54">
        <v>20</v>
      </c>
      <c r="H32" s="54"/>
      <c r="I32" s="58">
        <f t="shared" si="0"/>
        <v>20</v>
      </c>
      <c r="J32" s="58">
        <v>28</v>
      </c>
    </row>
    <row r="33" spans="1:10" ht="12.75">
      <c r="A33" s="53" t="s">
        <v>45</v>
      </c>
      <c r="B33" s="53" t="s">
        <v>46</v>
      </c>
      <c r="C33" s="53" t="s">
        <v>47</v>
      </c>
      <c r="D33" s="53">
        <v>14814829</v>
      </c>
      <c r="E33" s="54">
        <v>0</v>
      </c>
      <c r="F33" s="54">
        <v>1</v>
      </c>
      <c r="G33" s="54">
        <v>19</v>
      </c>
      <c r="H33" s="54"/>
      <c r="I33" s="58">
        <f t="shared" si="0"/>
        <v>20</v>
      </c>
      <c r="J33" s="58">
        <v>28</v>
      </c>
    </row>
    <row r="34" spans="1:10" ht="12.75">
      <c r="A34" s="53" t="s">
        <v>206</v>
      </c>
      <c r="B34" s="53" t="s">
        <v>114</v>
      </c>
      <c r="C34" s="53" t="s">
        <v>207</v>
      </c>
      <c r="D34" s="53">
        <v>15025401</v>
      </c>
      <c r="E34" s="54">
        <v>0</v>
      </c>
      <c r="F34" s="54">
        <v>0</v>
      </c>
      <c r="G34" s="54">
        <v>19</v>
      </c>
      <c r="H34" s="54"/>
      <c r="I34" s="52">
        <f>SUM(E34:G34)</f>
        <v>19</v>
      </c>
      <c r="J34" s="52">
        <v>30</v>
      </c>
    </row>
    <row r="35" spans="1:10" ht="12.75">
      <c r="A35" s="54" t="s">
        <v>217</v>
      </c>
      <c r="B35" s="54" t="s">
        <v>23</v>
      </c>
      <c r="C35" s="54" t="s">
        <v>218</v>
      </c>
      <c r="D35" s="54">
        <v>14289615</v>
      </c>
      <c r="E35" s="54">
        <v>0</v>
      </c>
      <c r="F35" s="54">
        <v>0</v>
      </c>
      <c r="G35" s="54">
        <v>19</v>
      </c>
      <c r="H35" s="54"/>
      <c r="I35" s="52">
        <f>SUM(E35:G35)</f>
        <v>19</v>
      </c>
      <c r="J35" s="52">
        <v>30</v>
      </c>
    </row>
    <row r="36" spans="1:10" ht="12.75">
      <c r="A36" s="54" t="s">
        <v>184</v>
      </c>
      <c r="B36" s="54" t="s">
        <v>185</v>
      </c>
      <c r="C36" s="54" t="s">
        <v>186</v>
      </c>
      <c r="D36" s="54">
        <v>15315286</v>
      </c>
      <c r="E36" s="54">
        <v>0</v>
      </c>
      <c r="F36" s="54">
        <v>0</v>
      </c>
      <c r="G36" s="54">
        <v>18</v>
      </c>
      <c r="H36" s="54"/>
      <c r="I36" s="52">
        <f>SUM(E36:G36)</f>
        <v>18</v>
      </c>
      <c r="J36" s="52">
        <v>32</v>
      </c>
    </row>
    <row r="37" spans="1:10" ht="12.75">
      <c r="A37" s="53" t="s">
        <v>187</v>
      </c>
      <c r="B37" s="53" t="s">
        <v>68</v>
      </c>
      <c r="C37" s="53" t="s">
        <v>188</v>
      </c>
      <c r="D37" s="53">
        <v>15563547</v>
      </c>
      <c r="E37" s="54">
        <v>18</v>
      </c>
      <c r="F37" s="54">
        <v>0</v>
      </c>
      <c r="G37" s="54">
        <v>0</v>
      </c>
      <c r="H37" s="54"/>
      <c r="I37" s="52">
        <f aca="true" t="shared" si="1" ref="I37:I59">SUM(E37:G37)</f>
        <v>18</v>
      </c>
      <c r="J37" s="52">
        <v>32</v>
      </c>
    </row>
    <row r="38" spans="1:10" ht="12.75">
      <c r="A38" s="53" t="s">
        <v>208</v>
      </c>
      <c r="B38" s="53" t="s">
        <v>114</v>
      </c>
      <c r="C38" s="53" t="s">
        <v>209</v>
      </c>
      <c r="D38" s="53">
        <v>100003137</v>
      </c>
      <c r="E38" s="54">
        <v>0</v>
      </c>
      <c r="F38" s="54">
        <v>0</v>
      </c>
      <c r="G38" s="54">
        <v>18</v>
      </c>
      <c r="H38" s="54"/>
      <c r="I38" s="52">
        <f t="shared" si="1"/>
        <v>18</v>
      </c>
      <c r="J38" s="52">
        <v>32</v>
      </c>
    </row>
    <row r="39" spans="1:10" ht="12.75">
      <c r="A39" s="53" t="s">
        <v>60</v>
      </c>
      <c r="B39" s="53" t="s">
        <v>1</v>
      </c>
      <c r="C39" s="53" t="s">
        <v>61</v>
      </c>
      <c r="D39" s="53">
        <v>100013654</v>
      </c>
      <c r="E39" s="54">
        <v>0</v>
      </c>
      <c r="F39" s="54">
        <v>0</v>
      </c>
      <c r="G39" s="54">
        <v>17</v>
      </c>
      <c r="H39" s="54"/>
      <c r="I39" s="52">
        <f t="shared" si="1"/>
        <v>17</v>
      </c>
      <c r="J39" s="52">
        <v>35</v>
      </c>
    </row>
    <row r="40" spans="1:10" ht="12.75">
      <c r="A40" s="53" t="s">
        <v>189</v>
      </c>
      <c r="B40" s="53" t="s">
        <v>12</v>
      </c>
      <c r="C40" s="53" t="s">
        <v>198</v>
      </c>
      <c r="D40" s="53">
        <v>100003736</v>
      </c>
      <c r="E40" s="54">
        <v>3</v>
      </c>
      <c r="F40" s="54">
        <v>0</v>
      </c>
      <c r="G40" s="54">
        <v>13</v>
      </c>
      <c r="H40" s="54"/>
      <c r="I40" s="52">
        <f t="shared" si="1"/>
        <v>16</v>
      </c>
      <c r="J40" s="52">
        <v>36</v>
      </c>
    </row>
    <row r="41" spans="1:10" ht="12.75">
      <c r="A41" s="53" t="s">
        <v>70</v>
      </c>
      <c r="B41" s="53" t="s">
        <v>46</v>
      </c>
      <c r="C41" s="53" t="s">
        <v>71</v>
      </c>
      <c r="D41" s="53">
        <v>100004674</v>
      </c>
      <c r="E41" s="54">
        <v>0</v>
      </c>
      <c r="F41" s="54">
        <v>0</v>
      </c>
      <c r="G41" s="54">
        <v>16</v>
      </c>
      <c r="H41" s="54"/>
      <c r="I41" s="52">
        <f t="shared" si="1"/>
        <v>16</v>
      </c>
      <c r="J41" s="52">
        <v>36</v>
      </c>
    </row>
    <row r="42" spans="1:10" ht="12.75">
      <c r="A42" s="53" t="s">
        <v>31</v>
      </c>
      <c r="B42" s="53" t="s">
        <v>9</v>
      </c>
      <c r="C42" s="53" t="s">
        <v>32</v>
      </c>
      <c r="D42" s="53">
        <v>100011545</v>
      </c>
      <c r="E42" s="54">
        <v>0</v>
      </c>
      <c r="F42" s="54">
        <v>0</v>
      </c>
      <c r="G42" s="54">
        <v>15</v>
      </c>
      <c r="H42" s="54"/>
      <c r="I42" s="52">
        <f t="shared" si="1"/>
        <v>15</v>
      </c>
      <c r="J42" s="52">
        <v>38</v>
      </c>
    </row>
    <row r="43" spans="1:10" ht="12.75">
      <c r="A43" s="53" t="s">
        <v>37</v>
      </c>
      <c r="B43" s="53" t="s">
        <v>38</v>
      </c>
      <c r="C43" s="53" t="s">
        <v>39</v>
      </c>
      <c r="D43" s="53">
        <v>15120680</v>
      </c>
      <c r="E43" s="54">
        <v>0</v>
      </c>
      <c r="F43" s="54">
        <v>0</v>
      </c>
      <c r="G43" s="54">
        <v>15</v>
      </c>
      <c r="H43" s="54"/>
      <c r="I43" s="52">
        <f t="shared" si="1"/>
        <v>15</v>
      </c>
      <c r="J43" s="52">
        <v>38</v>
      </c>
    </row>
    <row r="44" spans="1:10" ht="12.75">
      <c r="A44" s="53" t="s">
        <v>195</v>
      </c>
      <c r="B44" s="53" t="s">
        <v>4</v>
      </c>
      <c r="C44" s="53" t="s">
        <v>197</v>
      </c>
      <c r="D44" s="53">
        <v>100005717</v>
      </c>
      <c r="E44" s="54">
        <v>0</v>
      </c>
      <c r="F44" s="54">
        <v>0</v>
      </c>
      <c r="G44" s="54">
        <v>15</v>
      </c>
      <c r="H44" s="54"/>
      <c r="I44" s="52">
        <f t="shared" si="1"/>
        <v>15</v>
      </c>
      <c r="J44" s="52">
        <v>38</v>
      </c>
    </row>
    <row r="45" spans="1:10" ht="12.75">
      <c r="A45" s="53" t="s">
        <v>33</v>
      </c>
      <c r="B45" s="53" t="s">
        <v>12</v>
      </c>
      <c r="C45" s="53" t="s">
        <v>34</v>
      </c>
      <c r="D45" s="53">
        <v>100001585</v>
      </c>
      <c r="E45" s="54">
        <v>3</v>
      </c>
      <c r="F45" s="54">
        <v>0</v>
      </c>
      <c r="G45" s="54">
        <v>12</v>
      </c>
      <c r="H45" s="54"/>
      <c r="I45" s="52">
        <f t="shared" si="1"/>
        <v>15</v>
      </c>
      <c r="J45" s="52">
        <v>38</v>
      </c>
    </row>
    <row r="46" spans="1:10" ht="12.75">
      <c r="A46" s="53" t="s">
        <v>189</v>
      </c>
      <c r="B46" s="53" t="s">
        <v>12</v>
      </c>
      <c r="C46" s="53" t="s">
        <v>190</v>
      </c>
      <c r="D46" s="53">
        <v>100000388</v>
      </c>
      <c r="E46" s="54">
        <v>0</v>
      </c>
      <c r="F46" s="54">
        <v>0</v>
      </c>
      <c r="G46" s="54">
        <v>15</v>
      </c>
      <c r="H46" s="54"/>
      <c r="I46" s="52">
        <f t="shared" si="1"/>
        <v>15</v>
      </c>
      <c r="J46" s="52">
        <v>38</v>
      </c>
    </row>
    <row r="47" spans="1:10" ht="12.75">
      <c r="A47" s="53" t="s">
        <v>55</v>
      </c>
      <c r="B47" s="53" t="s">
        <v>56</v>
      </c>
      <c r="C47" s="53" t="s">
        <v>57</v>
      </c>
      <c r="D47" s="53">
        <v>15399758</v>
      </c>
      <c r="E47" s="54">
        <v>0</v>
      </c>
      <c r="F47" s="54">
        <v>0</v>
      </c>
      <c r="G47" s="54">
        <v>15</v>
      </c>
      <c r="H47" s="54"/>
      <c r="I47" s="52">
        <f t="shared" si="1"/>
        <v>15</v>
      </c>
      <c r="J47" s="52">
        <v>38</v>
      </c>
    </row>
    <row r="48" spans="1:10" ht="12.75">
      <c r="A48" s="54" t="s">
        <v>191</v>
      </c>
      <c r="B48" s="54" t="s">
        <v>192</v>
      </c>
      <c r="C48" s="54" t="s">
        <v>133</v>
      </c>
      <c r="D48" s="54">
        <v>14655888</v>
      </c>
      <c r="E48" s="54">
        <v>0</v>
      </c>
      <c r="F48" s="54">
        <v>0</v>
      </c>
      <c r="G48" s="54">
        <v>14</v>
      </c>
      <c r="H48" s="54"/>
      <c r="I48" s="52">
        <f t="shared" si="1"/>
        <v>14</v>
      </c>
      <c r="J48" s="52">
        <v>44</v>
      </c>
    </row>
    <row r="49" spans="1:10" ht="12.75">
      <c r="A49" s="54" t="s">
        <v>224</v>
      </c>
      <c r="B49" s="54" t="s">
        <v>225</v>
      </c>
      <c r="C49" s="54" t="s">
        <v>226</v>
      </c>
      <c r="D49" s="54"/>
      <c r="E49" s="54">
        <v>0</v>
      </c>
      <c r="F49" s="54">
        <v>0</v>
      </c>
      <c r="G49" s="54">
        <v>14</v>
      </c>
      <c r="H49" s="54"/>
      <c r="I49" s="52">
        <f t="shared" si="1"/>
        <v>14</v>
      </c>
      <c r="J49" s="52">
        <v>44</v>
      </c>
    </row>
    <row r="50" spans="1:10" ht="12.75">
      <c r="A50" s="54" t="s">
        <v>227</v>
      </c>
      <c r="B50" s="54" t="s">
        <v>18</v>
      </c>
      <c r="C50" s="54" t="s">
        <v>228</v>
      </c>
      <c r="D50" s="54"/>
      <c r="E50" s="54">
        <v>0</v>
      </c>
      <c r="F50" s="54">
        <v>0</v>
      </c>
      <c r="G50" s="54">
        <v>14</v>
      </c>
      <c r="H50" s="54"/>
      <c r="I50" s="52">
        <f t="shared" si="1"/>
        <v>14</v>
      </c>
      <c r="J50" s="52">
        <v>44</v>
      </c>
    </row>
    <row r="51" spans="1:10" ht="12.75">
      <c r="A51" s="53" t="s">
        <v>195</v>
      </c>
      <c r="B51" s="53" t="s">
        <v>4</v>
      </c>
      <c r="C51" s="53" t="s">
        <v>196</v>
      </c>
      <c r="D51" s="53">
        <v>100013077</v>
      </c>
      <c r="E51" s="54">
        <v>0</v>
      </c>
      <c r="F51" s="54">
        <v>0</v>
      </c>
      <c r="G51" s="54">
        <v>13</v>
      </c>
      <c r="H51" s="54"/>
      <c r="I51" s="52">
        <f t="shared" si="1"/>
        <v>13</v>
      </c>
      <c r="J51" s="52">
        <v>47</v>
      </c>
    </row>
    <row r="52" spans="1:10" ht="12.75">
      <c r="A52" s="53" t="s">
        <v>206</v>
      </c>
      <c r="B52" s="53" t="s">
        <v>114</v>
      </c>
      <c r="C52" s="53" t="s">
        <v>209</v>
      </c>
      <c r="D52" s="53">
        <v>100013756</v>
      </c>
      <c r="E52" s="54">
        <v>0</v>
      </c>
      <c r="F52" s="54">
        <v>0</v>
      </c>
      <c r="G52" s="54">
        <v>12</v>
      </c>
      <c r="H52" s="54"/>
      <c r="I52" s="52">
        <f t="shared" si="1"/>
        <v>12</v>
      </c>
      <c r="J52" s="52">
        <v>48</v>
      </c>
    </row>
    <row r="53" spans="1:10" ht="12.75">
      <c r="A53" s="53" t="s">
        <v>62</v>
      </c>
      <c r="B53" s="53" t="s">
        <v>1</v>
      </c>
      <c r="C53" s="53" t="s">
        <v>63</v>
      </c>
      <c r="D53" s="53">
        <v>14727731</v>
      </c>
      <c r="E53" s="54">
        <v>0</v>
      </c>
      <c r="F53" s="54">
        <v>0</v>
      </c>
      <c r="G53" s="54">
        <v>11</v>
      </c>
      <c r="H53" s="54"/>
      <c r="I53" s="52">
        <f t="shared" si="1"/>
        <v>11</v>
      </c>
      <c r="J53" s="52">
        <v>49</v>
      </c>
    </row>
    <row r="54" spans="1:10" ht="12.75">
      <c r="A54" s="53" t="s">
        <v>210</v>
      </c>
      <c r="B54" s="53" t="s">
        <v>1</v>
      </c>
      <c r="C54" s="53" t="s">
        <v>211</v>
      </c>
      <c r="D54" s="53">
        <v>15032067</v>
      </c>
      <c r="E54" s="54">
        <v>0</v>
      </c>
      <c r="F54" s="54">
        <v>0</v>
      </c>
      <c r="G54" s="54">
        <v>10</v>
      </c>
      <c r="H54" s="54"/>
      <c r="I54" s="52">
        <f t="shared" si="1"/>
        <v>10</v>
      </c>
      <c r="J54" s="52">
        <v>50</v>
      </c>
    </row>
    <row r="55" spans="1:10" ht="12.75">
      <c r="A55" s="53" t="s">
        <v>0</v>
      </c>
      <c r="B55" s="53" t="s">
        <v>1</v>
      </c>
      <c r="C55" s="53" t="s">
        <v>212</v>
      </c>
      <c r="D55" s="53">
        <v>100006414</v>
      </c>
      <c r="E55" s="54">
        <v>0</v>
      </c>
      <c r="F55" s="54">
        <v>0</v>
      </c>
      <c r="G55" s="54">
        <v>8</v>
      </c>
      <c r="H55" s="54"/>
      <c r="I55" s="52">
        <f t="shared" si="1"/>
        <v>8</v>
      </c>
      <c r="J55" s="52">
        <v>51</v>
      </c>
    </row>
    <row r="56" spans="1:10" s="4" customFormat="1" ht="12.75">
      <c r="A56" s="53" t="s">
        <v>213</v>
      </c>
      <c r="B56" s="53" t="s">
        <v>1</v>
      </c>
      <c r="C56" s="53" t="s">
        <v>194</v>
      </c>
      <c r="D56" s="53">
        <v>14296382</v>
      </c>
      <c r="E56" s="54">
        <v>0</v>
      </c>
      <c r="F56" s="54">
        <v>0</v>
      </c>
      <c r="G56" s="54">
        <v>7</v>
      </c>
      <c r="H56" s="54"/>
      <c r="I56" s="52">
        <f t="shared" si="1"/>
        <v>7</v>
      </c>
      <c r="J56" s="52">
        <v>52</v>
      </c>
    </row>
    <row r="57" spans="1:10" s="4" customFormat="1" ht="12.75">
      <c r="A57" s="53" t="s">
        <v>86</v>
      </c>
      <c r="B57" s="53" t="s">
        <v>9</v>
      </c>
      <c r="C57" s="53" t="s">
        <v>69</v>
      </c>
      <c r="D57" s="53">
        <v>14898994</v>
      </c>
      <c r="E57" s="54">
        <v>0</v>
      </c>
      <c r="F57" s="54">
        <v>0</v>
      </c>
      <c r="G57" s="54">
        <v>0</v>
      </c>
      <c r="H57" s="54"/>
      <c r="I57" s="52">
        <f t="shared" si="1"/>
        <v>0</v>
      </c>
      <c r="J57" s="52"/>
    </row>
    <row r="58" spans="1:10" s="4" customFormat="1" ht="12.75">
      <c r="A58" s="53" t="s">
        <v>67</v>
      </c>
      <c r="B58" s="53" t="s">
        <v>68</v>
      </c>
      <c r="C58" s="53" t="s">
        <v>69</v>
      </c>
      <c r="D58" s="53">
        <v>100011644</v>
      </c>
      <c r="E58" s="54">
        <v>0</v>
      </c>
      <c r="F58" s="54">
        <v>0</v>
      </c>
      <c r="G58" s="54">
        <v>0</v>
      </c>
      <c r="H58" s="54"/>
      <c r="I58" s="52">
        <f t="shared" si="1"/>
        <v>0</v>
      </c>
      <c r="J58" s="52"/>
    </row>
    <row r="59" spans="1:10" ht="12.75">
      <c r="A59" s="55" t="s">
        <v>229</v>
      </c>
      <c r="B59" s="55" t="s">
        <v>230</v>
      </c>
      <c r="C59" s="55" t="s">
        <v>231</v>
      </c>
      <c r="D59" s="54"/>
      <c r="E59" s="54">
        <v>0</v>
      </c>
      <c r="F59" s="54">
        <v>0</v>
      </c>
      <c r="G59" s="55">
        <v>0</v>
      </c>
      <c r="H59" s="55"/>
      <c r="I59" s="52">
        <f t="shared" si="1"/>
        <v>0</v>
      </c>
      <c r="J59" s="52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6.8515625" style="0" bestFit="1" customWidth="1"/>
    <col min="2" max="2" width="22.421875" style="0" bestFit="1" customWidth="1"/>
    <col min="3" max="3" width="24.421875" style="0" bestFit="1" customWidth="1"/>
    <col min="4" max="4" width="28.7109375" style="0" bestFit="1" customWidth="1"/>
    <col min="5" max="5" width="15.57421875" style="0" bestFit="1" customWidth="1"/>
    <col min="6" max="6" width="9.7109375" style="0" bestFit="1" customWidth="1"/>
    <col min="7" max="7" width="6.7109375" style="0" bestFit="1" customWidth="1"/>
    <col min="8" max="8" width="9.7109375" style="0" bestFit="1" customWidth="1"/>
    <col min="9" max="9" width="6.7109375" style="0" bestFit="1" customWidth="1"/>
  </cols>
  <sheetData>
    <row r="2" spans="3:4" ht="12.75">
      <c r="C2" s="9" t="s">
        <v>415</v>
      </c>
      <c r="D2" s="10"/>
    </row>
    <row r="5" spans="1:9" ht="15.75">
      <c r="A5" s="153" t="s">
        <v>183</v>
      </c>
      <c r="B5" s="153" t="s">
        <v>242</v>
      </c>
      <c r="C5" s="153" t="s">
        <v>243</v>
      </c>
      <c r="D5" s="153" t="s">
        <v>244</v>
      </c>
      <c r="E5" s="153" t="s">
        <v>245</v>
      </c>
      <c r="F5" s="151" t="s">
        <v>246</v>
      </c>
      <c r="G5" s="152"/>
      <c r="H5" s="151" t="s">
        <v>247</v>
      </c>
      <c r="I5" s="152"/>
    </row>
    <row r="6" spans="1:9" ht="15.75">
      <c r="A6" s="153"/>
      <c r="B6" s="153"/>
      <c r="C6" s="153"/>
      <c r="D6" s="153"/>
      <c r="E6" s="153"/>
      <c r="F6" s="59" t="s">
        <v>248</v>
      </c>
      <c r="G6" s="59" t="s">
        <v>249</v>
      </c>
      <c r="H6" s="59" t="s">
        <v>248</v>
      </c>
      <c r="I6" s="59" t="s">
        <v>249</v>
      </c>
    </row>
    <row r="7" spans="1:9" ht="12.75">
      <c r="A7" s="61">
        <v>1</v>
      </c>
      <c r="B7" s="43" t="s">
        <v>250</v>
      </c>
      <c r="C7" s="43" t="s">
        <v>251</v>
      </c>
      <c r="D7" s="43" t="s">
        <v>252</v>
      </c>
      <c r="E7" s="60">
        <v>15536366</v>
      </c>
      <c r="F7" s="61">
        <v>0</v>
      </c>
      <c r="G7" s="61"/>
      <c r="H7" s="61">
        <v>0</v>
      </c>
      <c r="I7" s="61">
        <v>20.75</v>
      </c>
    </row>
    <row r="8" spans="1:9" ht="12.75">
      <c r="A8" s="61">
        <v>2</v>
      </c>
      <c r="B8" s="43" t="s">
        <v>253</v>
      </c>
      <c r="C8" s="43" t="s">
        <v>254</v>
      </c>
      <c r="D8" s="43" t="s">
        <v>255</v>
      </c>
      <c r="E8" s="60">
        <v>14775726</v>
      </c>
      <c r="F8" s="61">
        <v>0</v>
      </c>
      <c r="G8" s="103">
        <v>41.55</v>
      </c>
      <c r="H8" s="61">
        <v>0</v>
      </c>
      <c r="I8" s="103">
        <v>22.3</v>
      </c>
    </row>
    <row r="9" spans="1:9" ht="12.75">
      <c r="A9" s="61">
        <v>3</v>
      </c>
      <c r="B9" s="43" t="s">
        <v>256</v>
      </c>
      <c r="C9" s="43" t="s">
        <v>12</v>
      </c>
      <c r="D9" s="43" t="s">
        <v>257</v>
      </c>
      <c r="E9" s="60">
        <v>100008485</v>
      </c>
      <c r="F9" s="61">
        <v>0</v>
      </c>
      <c r="G9" s="61">
        <v>40.07</v>
      </c>
      <c r="H9" s="61">
        <v>0</v>
      </c>
      <c r="I9" s="61">
        <v>22.94</v>
      </c>
    </row>
    <row r="10" spans="1:9" ht="12.75">
      <c r="A10" s="61">
        <v>4</v>
      </c>
      <c r="B10" s="43" t="s">
        <v>187</v>
      </c>
      <c r="C10" s="43" t="s">
        <v>68</v>
      </c>
      <c r="D10" s="43" t="s">
        <v>258</v>
      </c>
      <c r="E10" s="60">
        <v>100008230</v>
      </c>
      <c r="F10" s="61">
        <v>0</v>
      </c>
      <c r="G10" s="61">
        <v>46.74</v>
      </c>
      <c r="H10" s="61">
        <v>0</v>
      </c>
      <c r="I10" s="61">
        <v>23.33</v>
      </c>
    </row>
    <row r="11" spans="1:9" ht="12.75">
      <c r="A11" s="61">
        <v>5</v>
      </c>
      <c r="B11" s="43" t="s">
        <v>259</v>
      </c>
      <c r="C11" s="43" t="s">
        <v>185</v>
      </c>
      <c r="D11" s="43" t="s">
        <v>260</v>
      </c>
      <c r="E11" s="60">
        <v>15551524</v>
      </c>
      <c r="F11" s="61">
        <v>0</v>
      </c>
      <c r="G11" s="103">
        <v>44.3</v>
      </c>
      <c r="H11" s="61">
        <v>0</v>
      </c>
      <c r="I11" s="103">
        <v>24.65</v>
      </c>
    </row>
    <row r="12" spans="1:9" ht="12.75">
      <c r="A12" s="61">
        <v>6</v>
      </c>
      <c r="B12" s="43" t="s">
        <v>213</v>
      </c>
      <c r="C12" s="43" t="s">
        <v>1</v>
      </c>
      <c r="D12" s="43" t="s">
        <v>261</v>
      </c>
      <c r="E12" s="60">
        <v>100001535</v>
      </c>
      <c r="F12" s="61">
        <v>0</v>
      </c>
      <c r="G12" s="61">
        <v>44.49</v>
      </c>
      <c r="H12" s="61">
        <v>4</v>
      </c>
      <c r="I12" s="61">
        <v>23.55</v>
      </c>
    </row>
    <row r="13" spans="1:9" ht="12.75">
      <c r="A13" s="61">
        <v>7</v>
      </c>
      <c r="B13" s="43" t="s">
        <v>206</v>
      </c>
      <c r="C13" s="43" t="s">
        <v>114</v>
      </c>
      <c r="D13" s="43" t="s">
        <v>262</v>
      </c>
      <c r="E13" s="60">
        <v>15306600</v>
      </c>
      <c r="F13" s="61">
        <v>0</v>
      </c>
      <c r="G13" s="103">
        <v>43.86</v>
      </c>
      <c r="H13" s="61">
        <v>6</v>
      </c>
      <c r="I13" s="103">
        <v>40.39</v>
      </c>
    </row>
    <row r="14" spans="1:9" ht="12.75">
      <c r="A14" s="61">
        <v>8</v>
      </c>
      <c r="B14" s="43" t="s">
        <v>28</v>
      </c>
      <c r="C14" s="43" t="s">
        <v>29</v>
      </c>
      <c r="D14" s="43" t="s">
        <v>263</v>
      </c>
      <c r="E14" s="60">
        <v>100011239</v>
      </c>
      <c r="F14" s="61">
        <v>0</v>
      </c>
      <c r="G14" s="103">
        <v>43.9</v>
      </c>
      <c r="H14" s="61" t="s">
        <v>264</v>
      </c>
      <c r="I14" s="103"/>
    </row>
    <row r="15" spans="1:9" ht="12.75">
      <c r="A15" s="61">
        <v>9</v>
      </c>
      <c r="B15" s="43" t="s">
        <v>265</v>
      </c>
      <c r="C15" s="43" t="s">
        <v>266</v>
      </c>
      <c r="D15" s="43" t="s">
        <v>267</v>
      </c>
      <c r="E15" s="60">
        <v>100000190</v>
      </c>
      <c r="F15" s="61">
        <v>0</v>
      </c>
      <c r="G15" s="103">
        <v>45.04</v>
      </c>
      <c r="H15" s="61" t="s">
        <v>264</v>
      </c>
      <c r="I15" s="103"/>
    </row>
    <row r="16" spans="1:9" ht="12.75">
      <c r="A16" s="147">
        <v>10</v>
      </c>
      <c r="B16" s="62" t="s">
        <v>268</v>
      </c>
      <c r="C16" s="62" t="s">
        <v>12</v>
      </c>
      <c r="D16" s="62" t="s">
        <v>269</v>
      </c>
      <c r="E16" s="63">
        <v>100000143</v>
      </c>
      <c r="F16" s="64">
        <v>4</v>
      </c>
      <c r="G16" s="64">
        <v>39.91</v>
      </c>
      <c r="H16" s="64"/>
      <c r="I16" s="64"/>
    </row>
    <row r="17" spans="1:9" ht="12.75">
      <c r="A17" s="64">
        <v>11</v>
      </c>
      <c r="B17" s="62" t="s">
        <v>270</v>
      </c>
      <c r="C17" s="62" t="s">
        <v>23</v>
      </c>
      <c r="D17" s="62" t="s">
        <v>190</v>
      </c>
      <c r="E17" s="63">
        <v>15297607</v>
      </c>
      <c r="F17" s="64">
        <v>4</v>
      </c>
      <c r="G17" s="149">
        <v>42.62</v>
      </c>
      <c r="H17" s="64"/>
      <c r="I17" s="149"/>
    </row>
    <row r="18" spans="1:9" ht="12.75">
      <c r="A18" s="147">
        <v>12</v>
      </c>
      <c r="B18" s="62" t="s">
        <v>271</v>
      </c>
      <c r="C18" s="62" t="s">
        <v>65</v>
      </c>
      <c r="D18" s="62" t="s">
        <v>272</v>
      </c>
      <c r="E18" s="63">
        <v>15344184</v>
      </c>
      <c r="F18" s="64">
        <v>4</v>
      </c>
      <c r="G18" s="64">
        <v>43.98</v>
      </c>
      <c r="H18" s="64"/>
      <c r="I18" s="64"/>
    </row>
    <row r="19" spans="1:9" ht="12.75">
      <c r="A19" s="64">
        <v>13</v>
      </c>
      <c r="B19" s="62" t="s">
        <v>273</v>
      </c>
      <c r="C19" s="62" t="s">
        <v>274</v>
      </c>
      <c r="D19" s="62" t="s">
        <v>275</v>
      </c>
      <c r="E19" s="63">
        <v>14912940</v>
      </c>
      <c r="F19" s="64">
        <v>4</v>
      </c>
      <c r="G19" s="149">
        <v>47.75</v>
      </c>
      <c r="H19" s="64"/>
      <c r="I19" s="149"/>
    </row>
    <row r="20" spans="1:9" ht="12.75">
      <c r="A20" s="150">
        <v>14</v>
      </c>
      <c r="B20" s="62" t="s">
        <v>276</v>
      </c>
      <c r="C20" s="62" t="s">
        <v>29</v>
      </c>
      <c r="D20" s="62" t="s">
        <v>277</v>
      </c>
      <c r="E20" s="63">
        <v>100006591</v>
      </c>
      <c r="F20" s="64" t="s">
        <v>264</v>
      </c>
      <c r="G20" s="64"/>
      <c r="H20" s="64"/>
      <c r="I20" s="64"/>
    </row>
    <row r="21" spans="1:9" ht="12.75">
      <c r="A21" s="150">
        <v>15</v>
      </c>
      <c r="B21" s="62" t="s">
        <v>278</v>
      </c>
      <c r="C21" s="62" t="s">
        <v>15</v>
      </c>
      <c r="D21" s="62" t="s">
        <v>279</v>
      </c>
      <c r="E21" s="63">
        <v>15061066</v>
      </c>
      <c r="F21" s="64" t="s">
        <v>264</v>
      </c>
      <c r="G21" s="149"/>
      <c r="H21" s="64"/>
      <c r="I21" s="149"/>
    </row>
    <row r="22" spans="1:9" ht="12.75">
      <c r="A22" s="150">
        <v>16</v>
      </c>
      <c r="B22" s="62" t="s">
        <v>280</v>
      </c>
      <c r="C22" s="62" t="s">
        <v>123</v>
      </c>
      <c r="D22" s="62" t="s">
        <v>281</v>
      </c>
      <c r="E22" s="63">
        <v>100013454</v>
      </c>
      <c r="F22" s="64" t="s">
        <v>264</v>
      </c>
      <c r="G22" s="149"/>
      <c r="H22" s="64"/>
      <c r="I22" s="149"/>
    </row>
    <row r="23" spans="1:9" ht="12.75">
      <c r="A23" s="150">
        <v>17</v>
      </c>
      <c r="B23" s="62" t="s">
        <v>282</v>
      </c>
      <c r="C23" s="62" t="s">
        <v>26</v>
      </c>
      <c r="D23" s="62" t="s">
        <v>283</v>
      </c>
      <c r="E23" s="63">
        <v>100009072</v>
      </c>
      <c r="F23" s="64" t="s">
        <v>264</v>
      </c>
      <c r="G23" s="149"/>
      <c r="H23" s="64"/>
      <c r="I23" s="149"/>
    </row>
  </sheetData>
  <sheetProtection/>
  <mergeCells count="7">
    <mergeCell ref="H5:I5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25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3.7109375" style="8" bestFit="1" customWidth="1"/>
    <col min="2" max="2" width="25.421875" style="0" bestFit="1" customWidth="1"/>
    <col min="3" max="3" width="24.421875" style="0" bestFit="1" customWidth="1"/>
    <col min="4" max="4" width="28.7109375" style="0" bestFit="1" customWidth="1"/>
    <col min="5" max="5" width="10.00390625" style="0" bestFit="1" customWidth="1"/>
    <col min="6" max="6" width="5.8515625" style="0" bestFit="1" customWidth="1"/>
    <col min="7" max="22" width="0" style="0" hidden="1" customWidth="1"/>
  </cols>
  <sheetData>
    <row r="1" ht="12.75"/>
    <row r="2" spans="3:4" ht="12.75">
      <c r="C2" s="9" t="s">
        <v>416</v>
      </c>
      <c r="D2" s="10"/>
    </row>
    <row r="3" ht="12.75"/>
    <row r="4" ht="13.5" thickBot="1"/>
    <row r="5" spans="1:25" ht="20.25" thickBot="1" thickTop="1">
      <c r="A5" s="65"/>
      <c r="B5" s="66"/>
      <c r="C5" s="67"/>
      <c r="D5" s="68"/>
      <c r="E5" s="68"/>
      <c r="F5" s="68"/>
      <c r="G5" s="69"/>
      <c r="H5" s="70"/>
      <c r="I5" s="70"/>
      <c r="J5" s="71"/>
      <c r="K5" s="72" t="s">
        <v>284</v>
      </c>
      <c r="L5" s="70"/>
      <c r="M5" s="72"/>
      <c r="N5" s="73"/>
      <c r="O5" s="70"/>
      <c r="P5" s="70"/>
      <c r="Q5" s="70"/>
      <c r="R5" s="74"/>
      <c r="S5" s="72" t="s">
        <v>285</v>
      </c>
      <c r="T5" s="70"/>
      <c r="U5" s="72"/>
      <c r="V5" s="70"/>
      <c r="W5" s="75" t="s">
        <v>286</v>
      </c>
      <c r="X5" s="76"/>
      <c r="Y5" s="77"/>
    </row>
    <row r="6" spans="1:25" ht="81" thickBot="1">
      <c r="A6" s="78" t="s">
        <v>287</v>
      </c>
      <c r="B6" s="68"/>
      <c r="C6" s="68"/>
      <c r="D6" s="68"/>
      <c r="E6" s="68"/>
      <c r="F6" s="79"/>
      <c r="G6" s="80" t="s">
        <v>288</v>
      </c>
      <c r="H6" s="81" t="s">
        <v>289</v>
      </c>
      <c r="I6" s="81" t="s">
        <v>290</v>
      </c>
      <c r="J6" s="81" t="s">
        <v>291</v>
      </c>
      <c r="K6" s="81" t="s">
        <v>292</v>
      </c>
      <c r="L6" s="81" t="s">
        <v>293</v>
      </c>
      <c r="M6" s="82" t="s">
        <v>294</v>
      </c>
      <c r="N6" s="83" t="s">
        <v>295</v>
      </c>
      <c r="O6" s="80" t="s">
        <v>288</v>
      </c>
      <c r="P6" s="81" t="s">
        <v>289</v>
      </c>
      <c r="Q6" s="81" t="s">
        <v>290</v>
      </c>
      <c r="R6" s="81" t="s">
        <v>291</v>
      </c>
      <c r="S6" s="81" t="s">
        <v>292</v>
      </c>
      <c r="T6" s="81" t="s">
        <v>293</v>
      </c>
      <c r="U6" s="82" t="s">
        <v>296</v>
      </c>
      <c r="V6" s="84" t="s">
        <v>297</v>
      </c>
      <c r="W6" s="85" t="s">
        <v>298</v>
      </c>
      <c r="X6" s="86" t="s">
        <v>299</v>
      </c>
      <c r="Y6" s="87" t="s">
        <v>287</v>
      </c>
    </row>
    <row r="7" spans="1:25" ht="16.5" thickBot="1" thickTop="1">
      <c r="A7" s="24"/>
      <c r="B7" s="88" t="s">
        <v>242</v>
      </c>
      <c r="C7" s="88" t="s">
        <v>243</v>
      </c>
      <c r="D7" s="89" t="s">
        <v>300</v>
      </c>
      <c r="E7" s="88" t="s">
        <v>301</v>
      </c>
      <c r="F7" s="90" t="s">
        <v>302</v>
      </c>
      <c r="G7" s="91">
        <v>15</v>
      </c>
      <c r="H7" s="92">
        <v>5</v>
      </c>
      <c r="I7" s="92">
        <v>40</v>
      </c>
      <c r="J7" s="92">
        <v>20</v>
      </c>
      <c r="K7" s="92">
        <v>20</v>
      </c>
      <c r="L7" s="92"/>
      <c r="M7" s="93">
        <f>SUM(G7:K7)</f>
        <v>100</v>
      </c>
      <c r="N7" s="94"/>
      <c r="O7" s="91">
        <v>15</v>
      </c>
      <c r="P7" s="92">
        <v>5</v>
      </c>
      <c r="Q7" s="92">
        <v>40</v>
      </c>
      <c r="R7" s="92">
        <v>20</v>
      </c>
      <c r="S7" s="92">
        <v>20</v>
      </c>
      <c r="T7" s="92"/>
      <c r="U7" s="91">
        <f>SUM(O7:S7)</f>
        <v>100</v>
      </c>
      <c r="V7" s="16"/>
      <c r="W7" s="95">
        <v>200</v>
      </c>
      <c r="X7" s="12"/>
      <c r="Y7" s="18"/>
    </row>
    <row r="8" spans="1:25" ht="15.75" thickTop="1">
      <c r="A8" s="26">
        <v>1</v>
      </c>
      <c r="B8" s="43" t="s">
        <v>270</v>
      </c>
      <c r="C8" s="43" t="s">
        <v>23</v>
      </c>
      <c r="D8" s="43" t="s">
        <v>190</v>
      </c>
      <c r="E8" s="60">
        <v>15297607</v>
      </c>
      <c r="F8" s="96" t="s">
        <v>303</v>
      </c>
      <c r="G8" s="27">
        <v>15</v>
      </c>
      <c r="H8" s="28">
        <v>5</v>
      </c>
      <c r="I8" s="28">
        <v>36</v>
      </c>
      <c r="J8" s="28">
        <v>18</v>
      </c>
      <c r="K8" s="28">
        <v>17</v>
      </c>
      <c r="L8" s="28">
        <v>0</v>
      </c>
      <c r="M8" s="97">
        <f aca="true" t="shared" si="0" ref="M8:M25">SUM(G8:K8)-L8</f>
        <v>91</v>
      </c>
      <c r="N8" s="29">
        <v>1</v>
      </c>
      <c r="O8" s="27">
        <f aca="true" t="shared" si="1" ref="O8:P25">G8</f>
        <v>15</v>
      </c>
      <c r="P8" s="28">
        <f t="shared" si="1"/>
        <v>5</v>
      </c>
      <c r="Q8" s="28">
        <v>35</v>
      </c>
      <c r="R8" s="28">
        <v>18</v>
      </c>
      <c r="S8" s="28">
        <v>18</v>
      </c>
      <c r="T8" s="28">
        <f aca="true" t="shared" si="2" ref="T8:T25">L8</f>
        <v>0</v>
      </c>
      <c r="U8" s="28">
        <f aca="true" t="shared" si="3" ref="U8:U25">SUM(O8:S8)-T8</f>
        <v>91</v>
      </c>
      <c r="V8" s="30">
        <v>1</v>
      </c>
      <c r="W8" s="31">
        <f aca="true" t="shared" si="4" ref="W8:X25">M8+U8</f>
        <v>182</v>
      </c>
      <c r="X8" s="29">
        <f t="shared" si="4"/>
        <v>2</v>
      </c>
      <c r="Y8" s="32">
        <v>1</v>
      </c>
    </row>
    <row r="9" spans="1:25" ht="15">
      <c r="A9" s="33">
        <v>2</v>
      </c>
      <c r="B9" s="43" t="s">
        <v>206</v>
      </c>
      <c r="C9" s="43" t="s">
        <v>114</v>
      </c>
      <c r="D9" s="43" t="s">
        <v>262</v>
      </c>
      <c r="E9" s="60">
        <v>15306600</v>
      </c>
      <c r="F9" s="96" t="s">
        <v>303</v>
      </c>
      <c r="G9" s="27">
        <v>15</v>
      </c>
      <c r="H9" s="28">
        <v>5</v>
      </c>
      <c r="I9" s="28">
        <v>34</v>
      </c>
      <c r="J9" s="28">
        <v>16</v>
      </c>
      <c r="K9" s="28">
        <v>16</v>
      </c>
      <c r="L9" s="28">
        <v>0</v>
      </c>
      <c r="M9" s="97">
        <f t="shared" si="0"/>
        <v>86</v>
      </c>
      <c r="N9" s="29">
        <v>2</v>
      </c>
      <c r="O9" s="27">
        <f t="shared" si="1"/>
        <v>15</v>
      </c>
      <c r="P9" s="28">
        <f t="shared" si="1"/>
        <v>5</v>
      </c>
      <c r="Q9" s="28">
        <v>32</v>
      </c>
      <c r="R9" s="28">
        <v>16</v>
      </c>
      <c r="S9" s="28">
        <v>15</v>
      </c>
      <c r="T9" s="28">
        <f t="shared" si="2"/>
        <v>0</v>
      </c>
      <c r="U9" s="28">
        <f t="shared" si="3"/>
        <v>83</v>
      </c>
      <c r="V9" s="30">
        <v>2</v>
      </c>
      <c r="W9" s="31">
        <f t="shared" si="4"/>
        <v>169</v>
      </c>
      <c r="X9" s="29">
        <f t="shared" si="4"/>
        <v>4</v>
      </c>
      <c r="Y9" s="34">
        <v>2</v>
      </c>
    </row>
    <row r="10" spans="1:25" ht="15">
      <c r="A10" s="33">
        <v>3</v>
      </c>
      <c r="B10" s="43" t="s">
        <v>304</v>
      </c>
      <c r="C10" s="43" t="s">
        <v>18</v>
      </c>
      <c r="D10" s="43" t="s">
        <v>305</v>
      </c>
      <c r="E10" s="60">
        <v>100008178</v>
      </c>
      <c r="F10" s="96" t="s">
        <v>303</v>
      </c>
      <c r="G10" s="27">
        <v>15</v>
      </c>
      <c r="H10" s="28">
        <v>5</v>
      </c>
      <c r="I10" s="28">
        <v>31</v>
      </c>
      <c r="J10" s="28">
        <v>14</v>
      </c>
      <c r="K10" s="28">
        <v>15</v>
      </c>
      <c r="L10" s="28">
        <v>0</v>
      </c>
      <c r="M10" s="97">
        <f t="shared" si="0"/>
        <v>80</v>
      </c>
      <c r="N10" s="29">
        <v>3</v>
      </c>
      <c r="O10" s="27">
        <f t="shared" si="1"/>
        <v>15</v>
      </c>
      <c r="P10" s="28">
        <f t="shared" si="1"/>
        <v>5</v>
      </c>
      <c r="Q10" s="28">
        <v>31</v>
      </c>
      <c r="R10" s="28">
        <v>16</v>
      </c>
      <c r="S10" s="28">
        <v>16</v>
      </c>
      <c r="T10" s="28">
        <f t="shared" si="2"/>
        <v>0</v>
      </c>
      <c r="U10" s="28">
        <f t="shared" si="3"/>
        <v>83</v>
      </c>
      <c r="V10" s="30">
        <v>2</v>
      </c>
      <c r="W10" s="31">
        <f t="shared" si="4"/>
        <v>163</v>
      </c>
      <c r="X10" s="29">
        <f t="shared" si="4"/>
        <v>5</v>
      </c>
      <c r="Y10" s="34">
        <v>3</v>
      </c>
    </row>
    <row r="11" spans="1:25" ht="15">
      <c r="A11" s="33">
        <v>4</v>
      </c>
      <c r="B11" s="43" t="s">
        <v>50</v>
      </c>
      <c r="C11" s="43" t="s">
        <v>9</v>
      </c>
      <c r="D11" s="43" t="s">
        <v>306</v>
      </c>
      <c r="E11" s="60">
        <v>100006078</v>
      </c>
      <c r="F11" s="96" t="s">
        <v>303</v>
      </c>
      <c r="G11" s="27">
        <v>14</v>
      </c>
      <c r="H11" s="28">
        <v>3</v>
      </c>
      <c r="I11" s="28">
        <v>30</v>
      </c>
      <c r="J11" s="28">
        <v>17</v>
      </c>
      <c r="K11" s="28">
        <v>16</v>
      </c>
      <c r="L11" s="28">
        <v>0</v>
      </c>
      <c r="M11" s="97">
        <f t="shared" si="0"/>
        <v>80</v>
      </c>
      <c r="N11" s="29">
        <v>3</v>
      </c>
      <c r="O11" s="27">
        <f t="shared" si="1"/>
        <v>14</v>
      </c>
      <c r="P11" s="28">
        <f t="shared" si="1"/>
        <v>3</v>
      </c>
      <c r="Q11" s="28">
        <v>30</v>
      </c>
      <c r="R11" s="28">
        <v>16</v>
      </c>
      <c r="S11" s="28">
        <v>16</v>
      </c>
      <c r="T11" s="28">
        <f t="shared" si="2"/>
        <v>0</v>
      </c>
      <c r="U11" s="28">
        <f t="shared" si="3"/>
        <v>79</v>
      </c>
      <c r="V11" s="30">
        <v>5</v>
      </c>
      <c r="W11" s="31">
        <f t="shared" si="4"/>
        <v>159</v>
      </c>
      <c r="X11" s="29">
        <f t="shared" si="4"/>
        <v>8</v>
      </c>
      <c r="Y11" s="34">
        <v>4</v>
      </c>
    </row>
    <row r="12" spans="1:25" ht="15">
      <c r="A12" s="33">
        <v>5</v>
      </c>
      <c r="B12" s="43" t="s">
        <v>276</v>
      </c>
      <c r="C12" s="43" t="s">
        <v>29</v>
      </c>
      <c r="D12" s="43" t="s">
        <v>277</v>
      </c>
      <c r="E12" s="60">
        <v>100006591</v>
      </c>
      <c r="F12" s="96" t="s">
        <v>303</v>
      </c>
      <c r="G12" s="27">
        <v>13</v>
      </c>
      <c r="H12" s="28">
        <v>5</v>
      </c>
      <c r="I12" s="28">
        <v>32</v>
      </c>
      <c r="J12" s="28">
        <v>15</v>
      </c>
      <c r="K12" s="28">
        <v>14</v>
      </c>
      <c r="L12" s="28">
        <v>0</v>
      </c>
      <c r="M12" s="97">
        <f t="shared" si="0"/>
        <v>79</v>
      </c>
      <c r="N12" s="29">
        <v>5</v>
      </c>
      <c r="O12" s="27">
        <f t="shared" si="1"/>
        <v>13</v>
      </c>
      <c r="P12" s="28">
        <f t="shared" si="1"/>
        <v>5</v>
      </c>
      <c r="Q12" s="28">
        <v>26</v>
      </c>
      <c r="R12" s="28">
        <v>13</v>
      </c>
      <c r="S12" s="28">
        <v>13</v>
      </c>
      <c r="T12" s="28">
        <f t="shared" si="2"/>
        <v>0</v>
      </c>
      <c r="U12" s="28">
        <f t="shared" si="3"/>
        <v>70</v>
      </c>
      <c r="V12" s="30">
        <v>8</v>
      </c>
      <c r="W12" s="31">
        <f t="shared" si="4"/>
        <v>149</v>
      </c>
      <c r="X12" s="29">
        <f t="shared" si="4"/>
        <v>13</v>
      </c>
      <c r="Y12" s="34">
        <v>5</v>
      </c>
    </row>
    <row r="13" spans="1:25" ht="15">
      <c r="A13" s="33">
        <v>6</v>
      </c>
      <c r="B13" s="43" t="s">
        <v>271</v>
      </c>
      <c r="C13" s="43" t="s">
        <v>65</v>
      </c>
      <c r="D13" s="43" t="s">
        <v>272</v>
      </c>
      <c r="E13" s="60">
        <v>15344184</v>
      </c>
      <c r="F13" s="96" t="s">
        <v>303</v>
      </c>
      <c r="G13" s="27">
        <v>15</v>
      </c>
      <c r="H13" s="28">
        <v>5</v>
      </c>
      <c r="I13" s="28">
        <v>30</v>
      </c>
      <c r="J13" s="28">
        <v>11</v>
      </c>
      <c r="K13" s="28">
        <v>12</v>
      </c>
      <c r="L13" s="28">
        <v>0</v>
      </c>
      <c r="M13" s="97">
        <f t="shared" si="0"/>
        <v>73</v>
      </c>
      <c r="N13" s="29">
        <v>9</v>
      </c>
      <c r="O13" s="27">
        <f t="shared" si="1"/>
        <v>15</v>
      </c>
      <c r="P13" s="28">
        <f t="shared" si="1"/>
        <v>5</v>
      </c>
      <c r="Q13" s="28">
        <v>31</v>
      </c>
      <c r="R13" s="28">
        <v>14</v>
      </c>
      <c r="S13" s="28">
        <v>14</v>
      </c>
      <c r="T13" s="28">
        <f t="shared" si="2"/>
        <v>0</v>
      </c>
      <c r="U13" s="28">
        <f t="shared" si="3"/>
        <v>79</v>
      </c>
      <c r="V13" s="30">
        <v>5</v>
      </c>
      <c r="W13" s="31">
        <f t="shared" si="4"/>
        <v>152</v>
      </c>
      <c r="X13" s="29">
        <f t="shared" si="4"/>
        <v>14</v>
      </c>
      <c r="Y13" s="34">
        <v>6</v>
      </c>
    </row>
    <row r="14" spans="1:25" ht="15">
      <c r="A14" s="33">
        <v>7</v>
      </c>
      <c r="B14" s="43" t="s">
        <v>307</v>
      </c>
      <c r="C14" s="43" t="s">
        <v>68</v>
      </c>
      <c r="D14" s="43" t="s">
        <v>308</v>
      </c>
      <c r="E14" s="60">
        <v>14477551</v>
      </c>
      <c r="F14" s="96" t="s">
        <v>303</v>
      </c>
      <c r="G14" s="27">
        <v>15</v>
      </c>
      <c r="H14" s="28">
        <v>4</v>
      </c>
      <c r="I14" s="28">
        <v>28</v>
      </c>
      <c r="J14" s="28">
        <v>12</v>
      </c>
      <c r="K14" s="28">
        <v>13</v>
      </c>
      <c r="L14" s="28">
        <v>0</v>
      </c>
      <c r="M14" s="97">
        <f t="shared" si="0"/>
        <v>72</v>
      </c>
      <c r="N14" s="29">
        <v>11</v>
      </c>
      <c r="O14" s="27">
        <f t="shared" si="1"/>
        <v>15</v>
      </c>
      <c r="P14" s="28">
        <f t="shared" si="1"/>
        <v>4</v>
      </c>
      <c r="Q14" s="28">
        <v>30</v>
      </c>
      <c r="R14" s="28">
        <v>15</v>
      </c>
      <c r="S14" s="28">
        <v>16</v>
      </c>
      <c r="T14" s="28">
        <f t="shared" si="2"/>
        <v>0</v>
      </c>
      <c r="U14" s="28">
        <f t="shared" si="3"/>
        <v>80</v>
      </c>
      <c r="V14" s="30">
        <v>4</v>
      </c>
      <c r="W14" s="31">
        <f t="shared" si="4"/>
        <v>152</v>
      </c>
      <c r="X14" s="29">
        <f t="shared" si="4"/>
        <v>15</v>
      </c>
      <c r="Y14" s="34">
        <v>7</v>
      </c>
    </row>
    <row r="15" spans="1:25" ht="15">
      <c r="A15" s="33">
        <v>8</v>
      </c>
      <c r="B15" s="43" t="s">
        <v>213</v>
      </c>
      <c r="C15" s="43" t="s">
        <v>1</v>
      </c>
      <c r="D15" s="43" t="s">
        <v>261</v>
      </c>
      <c r="E15" s="60">
        <v>100001535</v>
      </c>
      <c r="F15" s="96" t="s">
        <v>303</v>
      </c>
      <c r="G15" s="27">
        <v>15</v>
      </c>
      <c r="H15" s="28">
        <v>5</v>
      </c>
      <c r="I15" s="28">
        <v>30</v>
      </c>
      <c r="J15" s="28">
        <v>12</v>
      </c>
      <c r="K15" s="28">
        <v>12</v>
      </c>
      <c r="L15" s="28">
        <v>0</v>
      </c>
      <c r="M15" s="97">
        <f t="shared" si="0"/>
        <v>74</v>
      </c>
      <c r="N15" s="29">
        <v>8</v>
      </c>
      <c r="O15" s="27">
        <f t="shared" si="1"/>
        <v>15</v>
      </c>
      <c r="P15" s="28">
        <f t="shared" si="1"/>
        <v>5</v>
      </c>
      <c r="Q15" s="28">
        <v>28</v>
      </c>
      <c r="R15" s="28">
        <v>14</v>
      </c>
      <c r="S15" s="28">
        <v>15</v>
      </c>
      <c r="T15" s="28">
        <f t="shared" si="2"/>
        <v>0</v>
      </c>
      <c r="U15" s="28">
        <f t="shared" si="3"/>
        <v>77</v>
      </c>
      <c r="V15" s="30">
        <v>7</v>
      </c>
      <c r="W15" s="31">
        <f t="shared" si="4"/>
        <v>151</v>
      </c>
      <c r="X15" s="29">
        <f t="shared" si="4"/>
        <v>15</v>
      </c>
      <c r="Y15" s="34">
        <v>8</v>
      </c>
    </row>
    <row r="16" spans="1:25" ht="15">
      <c r="A16" s="33">
        <v>9</v>
      </c>
      <c r="B16" s="43" t="s">
        <v>187</v>
      </c>
      <c r="C16" s="43" t="s">
        <v>68</v>
      </c>
      <c r="D16" s="43" t="s">
        <v>309</v>
      </c>
      <c r="E16" s="60">
        <v>100001510</v>
      </c>
      <c r="F16" s="96" t="s">
        <v>303</v>
      </c>
      <c r="G16" s="27">
        <v>14</v>
      </c>
      <c r="H16" s="28">
        <v>3</v>
      </c>
      <c r="I16" s="28">
        <v>29</v>
      </c>
      <c r="J16" s="28">
        <v>17</v>
      </c>
      <c r="K16" s="28">
        <v>17</v>
      </c>
      <c r="L16" s="28">
        <v>3</v>
      </c>
      <c r="M16" s="97">
        <f t="shared" si="0"/>
        <v>77</v>
      </c>
      <c r="N16" s="29">
        <v>7</v>
      </c>
      <c r="O16" s="27">
        <f t="shared" si="1"/>
        <v>14</v>
      </c>
      <c r="P16" s="28">
        <f t="shared" si="1"/>
        <v>3</v>
      </c>
      <c r="Q16" s="28">
        <v>29</v>
      </c>
      <c r="R16" s="28">
        <v>15</v>
      </c>
      <c r="S16" s="28">
        <v>12</v>
      </c>
      <c r="T16" s="28">
        <f t="shared" si="2"/>
        <v>3</v>
      </c>
      <c r="U16" s="28">
        <f t="shared" si="3"/>
        <v>70</v>
      </c>
      <c r="V16" s="30">
        <v>8</v>
      </c>
      <c r="W16" s="31">
        <f t="shared" si="4"/>
        <v>147</v>
      </c>
      <c r="X16" s="29">
        <f t="shared" si="4"/>
        <v>15</v>
      </c>
      <c r="Y16" s="34">
        <v>9</v>
      </c>
    </row>
    <row r="17" spans="1:25" ht="15">
      <c r="A17" s="25">
        <v>10</v>
      </c>
      <c r="B17" s="62" t="s">
        <v>256</v>
      </c>
      <c r="C17" s="62" t="s">
        <v>12</v>
      </c>
      <c r="D17" s="62" t="s">
        <v>257</v>
      </c>
      <c r="E17" s="63">
        <v>100008485</v>
      </c>
      <c r="F17" s="98" t="s">
        <v>303</v>
      </c>
      <c r="G17" s="13">
        <v>15</v>
      </c>
      <c r="H17" s="14">
        <v>5</v>
      </c>
      <c r="I17" s="14">
        <v>25</v>
      </c>
      <c r="J17" s="14">
        <v>17</v>
      </c>
      <c r="K17" s="14">
        <v>16</v>
      </c>
      <c r="L17" s="14">
        <v>0</v>
      </c>
      <c r="M17" s="99">
        <f t="shared" si="0"/>
        <v>78</v>
      </c>
      <c r="N17" s="15">
        <v>6</v>
      </c>
      <c r="O17" s="13">
        <f t="shared" si="1"/>
        <v>15</v>
      </c>
      <c r="P17" s="14">
        <f t="shared" si="1"/>
        <v>5</v>
      </c>
      <c r="Q17" s="14">
        <v>23</v>
      </c>
      <c r="R17" s="14">
        <v>13</v>
      </c>
      <c r="S17" s="14">
        <v>12</v>
      </c>
      <c r="T17" s="14">
        <f t="shared" si="2"/>
        <v>0</v>
      </c>
      <c r="U17" s="14">
        <f t="shared" si="3"/>
        <v>68</v>
      </c>
      <c r="V17" s="17">
        <v>10</v>
      </c>
      <c r="W17" s="19">
        <f t="shared" si="4"/>
        <v>146</v>
      </c>
      <c r="X17" s="15">
        <f t="shared" si="4"/>
        <v>16</v>
      </c>
      <c r="Y17" s="20">
        <v>10</v>
      </c>
    </row>
    <row r="18" spans="1:25" ht="15">
      <c r="A18" s="25">
        <v>11</v>
      </c>
      <c r="B18" s="62" t="s">
        <v>310</v>
      </c>
      <c r="C18" s="62" t="s">
        <v>12</v>
      </c>
      <c r="D18" s="62" t="s">
        <v>311</v>
      </c>
      <c r="E18" s="63">
        <v>100010233</v>
      </c>
      <c r="F18" s="98" t="s">
        <v>303</v>
      </c>
      <c r="G18" s="13">
        <v>15</v>
      </c>
      <c r="H18" s="14">
        <v>3</v>
      </c>
      <c r="I18" s="14">
        <v>28</v>
      </c>
      <c r="J18" s="14">
        <v>16</v>
      </c>
      <c r="K18" s="14">
        <v>13</v>
      </c>
      <c r="L18" s="14">
        <v>2</v>
      </c>
      <c r="M18" s="99">
        <f t="shared" si="0"/>
        <v>73</v>
      </c>
      <c r="N18" s="15">
        <v>9</v>
      </c>
      <c r="O18" s="13">
        <f t="shared" si="1"/>
        <v>15</v>
      </c>
      <c r="P18" s="14">
        <f t="shared" si="1"/>
        <v>3</v>
      </c>
      <c r="Q18" s="14">
        <v>26</v>
      </c>
      <c r="R18" s="14">
        <v>14</v>
      </c>
      <c r="S18" s="14">
        <v>12</v>
      </c>
      <c r="T18" s="14">
        <f t="shared" si="2"/>
        <v>2</v>
      </c>
      <c r="U18" s="14">
        <f t="shared" si="3"/>
        <v>68</v>
      </c>
      <c r="V18" s="17">
        <v>10</v>
      </c>
      <c r="W18" s="19">
        <f t="shared" si="4"/>
        <v>141</v>
      </c>
      <c r="X18" s="15">
        <f t="shared" si="4"/>
        <v>19</v>
      </c>
      <c r="Y18" s="20">
        <v>11</v>
      </c>
    </row>
    <row r="19" spans="1:25" ht="15">
      <c r="A19" s="25">
        <v>12</v>
      </c>
      <c r="B19" s="62" t="s">
        <v>280</v>
      </c>
      <c r="C19" s="62" t="s">
        <v>123</v>
      </c>
      <c r="D19" s="62" t="s">
        <v>281</v>
      </c>
      <c r="E19" s="63">
        <v>100013454</v>
      </c>
      <c r="F19" s="98" t="s">
        <v>303</v>
      </c>
      <c r="G19" s="13">
        <v>15</v>
      </c>
      <c r="H19" s="14">
        <v>3</v>
      </c>
      <c r="I19" s="14">
        <v>26</v>
      </c>
      <c r="J19" s="14">
        <v>12</v>
      </c>
      <c r="K19" s="14">
        <v>14</v>
      </c>
      <c r="L19" s="14">
        <v>0</v>
      </c>
      <c r="M19" s="99">
        <f t="shared" si="0"/>
        <v>70</v>
      </c>
      <c r="N19" s="15">
        <v>12</v>
      </c>
      <c r="O19" s="13">
        <f t="shared" si="1"/>
        <v>15</v>
      </c>
      <c r="P19" s="14">
        <f t="shared" si="1"/>
        <v>3</v>
      </c>
      <c r="Q19" s="14">
        <v>22</v>
      </c>
      <c r="R19" s="14">
        <v>11</v>
      </c>
      <c r="S19" s="14">
        <v>12</v>
      </c>
      <c r="T19" s="14">
        <f t="shared" si="2"/>
        <v>0</v>
      </c>
      <c r="U19" s="14">
        <f t="shared" si="3"/>
        <v>63</v>
      </c>
      <c r="V19" s="17">
        <v>13</v>
      </c>
      <c r="W19" s="19">
        <f t="shared" si="4"/>
        <v>133</v>
      </c>
      <c r="X19" s="15">
        <f t="shared" si="4"/>
        <v>25</v>
      </c>
      <c r="Y19" s="20">
        <v>12</v>
      </c>
    </row>
    <row r="20" spans="1:25" ht="15">
      <c r="A20" s="25">
        <v>13</v>
      </c>
      <c r="B20" s="62" t="s">
        <v>265</v>
      </c>
      <c r="C20" s="62" t="s">
        <v>266</v>
      </c>
      <c r="D20" s="62" t="s">
        <v>267</v>
      </c>
      <c r="E20" s="63">
        <v>100000190</v>
      </c>
      <c r="F20" s="98" t="s">
        <v>303</v>
      </c>
      <c r="G20" s="13">
        <v>15</v>
      </c>
      <c r="H20" s="14">
        <v>4</v>
      </c>
      <c r="I20" s="14">
        <v>24</v>
      </c>
      <c r="J20" s="14">
        <v>12</v>
      </c>
      <c r="K20" s="14">
        <v>11</v>
      </c>
      <c r="L20" s="14">
        <v>0</v>
      </c>
      <c r="M20" s="99">
        <f t="shared" si="0"/>
        <v>66</v>
      </c>
      <c r="N20" s="15">
        <v>14</v>
      </c>
      <c r="O20" s="13">
        <f t="shared" si="1"/>
        <v>15</v>
      </c>
      <c r="P20" s="14">
        <f t="shared" si="1"/>
        <v>4</v>
      </c>
      <c r="Q20" s="14">
        <v>24</v>
      </c>
      <c r="R20" s="14">
        <v>12</v>
      </c>
      <c r="S20" s="14">
        <v>12</v>
      </c>
      <c r="T20" s="14">
        <f t="shared" si="2"/>
        <v>0</v>
      </c>
      <c r="U20" s="14">
        <f t="shared" si="3"/>
        <v>67</v>
      </c>
      <c r="V20" s="17">
        <v>12</v>
      </c>
      <c r="W20" s="19">
        <f t="shared" si="4"/>
        <v>133</v>
      </c>
      <c r="X20" s="15">
        <f t="shared" si="4"/>
        <v>26</v>
      </c>
      <c r="Y20" s="20">
        <v>13</v>
      </c>
    </row>
    <row r="21" spans="1:25" ht="15">
      <c r="A21" s="25">
        <v>14</v>
      </c>
      <c r="B21" s="62" t="s">
        <v>312</v>
      </c>
      <c r="C21" s="62" t="s">
        <v>251</v>
      </c>
      <c r="D21" s="62" t="s">
        <v>313</v>
      </c>
      <c r="E21" s="63">
        <v>100004493</v>
      </c>
      <c r="F21" s="98" t="s">
        <v>303</v>
      </c>
      <c r="G21" s="13">
        <v>14</v>
      </c>
      <c r="H21" s="14">
        <v>5</v>
      </c>
      <c r="I21" s="14">
        <v>27</v>
      </c>
      <c r="J21" s="14">
        <v>12</v>
      </c>
      <c r="K21" s="14">
        <v>14</v>
      </c>
      <c r="L21" s="14">
        <v>4.5</v>
      </c>
      <c r="M21" s="99">
        <f t="shared" si="0"/>
        <v>67.5</v>
      </c>
      <c r="N21" s="15">
        <v>13</v>
      </c>
      <c r="O21" s="13">
        <f t="shared" si="1"/>
        <v>14</v>
      </c>
      <c r="P21" s="14">
        <f t="shared" si="1"/>
        <v>5</v>
      </c>
      <c r="Q21" s="14">
        <v>24</v>
      </c>
      <c r="R21" s="14">
        <v>10</v>
      </c>
      <c r="S21" s="14">
        <v>11</v>
      </c>
      <c r="T21" s="14">
        <f t="shared" si="2"/>
        <v>4.5</v>
      </c>
      <c r="U21" s="14">
        <f t="shared" si="3"/>
        <v>59.5</v>
      </c>
      <c r="V21" s="17">
        <v>16</v>
      </c>
      <c r="W21" s="19">
        <f t="shared" si="4"/>
        <v>127</v>
      </c>
      <c r="X21" s="15">
        <f t="shared" si="4"/>
        <v>29</v>
      </c>
      <c r="Y21" s="20">
        <v>14</v>
      </c>
    </row>
    <row r="22" spans="1:25" ht="15">
      <c r="A22" s="25">
        <v>15</v>
      </c>
      <c r="B22" s="62" t="s">
        <v>253</v>
      </c>
      <c r="C22" s="62" t="s">
        <v>254</v>
      </c>
      <c r="D22" s="62" t="s">
        <v>255</v>
      </c>
      <c r="E22" s="63">
        <v>14775726</v>
      </c>
      <c r="F22" s="98" t="s">
        <v>303</v>
      </c>
      <c r="G22" s="13">
        <v>15</v>
      </c>
      <c r="H22" s="14">
        <v>3</v>
      </c>
      <c r="I22" s="14">
        <v>21</v>
      </c>
      <c r="J22" s="14">
        <v>12</v>
      </c>
      <c r="K22" s="14">
        <v>13</v>
      </c>
      <c r="L22" s="14">
        <v>0</v>
      </c>
      <c r="M22" s="99">
        <f t="shared" si="0"/>
        <v>64</v>
      </c>
      <c r="N22" s="15">
        <v>15</v>
      </c>
      <c r="O22" s="13">
        <f t="shared" si="1"/>
        <v>15</v>
      </c>
      <c r="P22" s="14">
        <f t="shared" si="1"/>
        <v>3</v>
      </c>
      <c r="Q22" s="14">
        <v>21</v>
      </c>
      <c r="R22" s="14">
        <v>11</v>
      </c>
      <c r="S22" s="14">
        <v>11</v>
      </c>
      <c r="T22" s="14">
        <f t="shared" si="2"/>
        <v>0</v>
      </c>
      <c r="U22" s="14">
        <f t="shared" si="3"/>
        <v>61</v>
      </c>
      <c r="V22" s="17">
        <v>14</v>
      </c>
      <c r="W22" s="19">
        <f t="shared" si="4"/>
        <v>125</v>
      </c>
      <c r="X22" s="15">
        <f t="shared" si="4"/>
        <v>29</v>
      </c>
      <c r="Y22" s="20">
        <v>15</v>
      </c>
    </row>
    <row r="23" spans="1:25" ht="15">
      <c r="A23" s="25">
        <v>16</v>
      </c>
      <c r="B23" s="62" t="s">
        <v>273</v>
      </c>
      <c r="C23" s="62" t="s">
        <v>274</v>
      </c>
      <c r="D23" s="62" t="s">
        <v>275</v>
      </c>
      <c r="E23" s="63">
        <v>14912940</v>
      </c>
      <c r="F23" s="98" t="s">
        <v>303</v>
      </c>
      <c r="G23" s="13">
        <v>14</v>
      </c>
      <c r="H23" s="14">
        <v>5</v>
      </c>
      <c r="I23" s="14">
        <v>24</v>
      </c>
      <c r="J23" s="14">
        <v>10</v>
      </c>
      <c r="K23" s="14">
        <v>10</v>
      </c>
      <c r="L23" s="14">
        <v>3</v>
      </c>
      <c r="M23" s="99">
        <f t="shared" si="0"/>
        <v>60</v>
      </c>
      <c r="N23" s="15">
        <v>16</v>
      </c>
      <c r="O23" s="13">
        <f t="shared" si="1"/>
        <v>14</v>
      </c>
      <c r="P23" s="14">
        <f t="shared" si="1"/>
        <v>5</v>
      </c>
      <c r="Q23" s="14">
        <v>21</v>
      </c>
      <c r="R23" s="14">
        <v>12</v>
      </c>
      <c r="S23" s="14">
        <v>12</v>
      </c>
      <c r="T23" s="14">
        <f t="shared" si="2"/>
        <v>3</v>
      </c>
      <c r="U23" s="14">
        <f t="shared" si="3"/>
        <v>61</v>
      </c>
      <c r="V23" s="17">
        <v>14</v>
      </c>
      <c r="W23" s="19">
        <f t="shared" si="4"/>
        <v>121</v>
      </c>
      <c r="X23" s="15">
        <f t="shared" si="4"/>
        <v>30</v>
      </c>
      <c r="Y23" s="20">
        <v>16</v>
      </c>
    </row>
    <row r="24" spans="1:25" ht="15">
      <c r="A24" s="25">
        <v>17</v>
      </c>
      <c r="B24" s="62" t="s">
        <v>278</v>
      </c>
      <c r="C24" s="62" t="s">
        <v>15</v>
      </c>
      <c r="D24" s="62" t="s">
        <v>279</v>
      </c>
      <c r="E24" s="63">
        <v>15061066</v>
      </c>
      <c r="F24" s="98" t="s">
        <v>303</v>
      </c>
      <c r="G24" s="13">
        <v>15</v>
      </c>
      <c r="H24" s="14">
        <v>3</v>
      </c>
      <c r="I24" s="14">
        <v>21</v>
      </c>
      <c r="J24" s="14">
        <v>10</v>
      </c>
      <c r="K24" s="14">
        <v>11</v>
      </c>
      <c r="L24" s="14">
        <v>2</v>
      </c>
      <c r="M24" s="99">
        <f t="shared" si="0"/>
        <v>58</v>
      </c>
      <c r="N24" s="15">
        <v>17</v>
      </c>
      <c r="O24" s="13">
        <f t="shared" si="1"/>
        <v>15</v>
      </c>
      <c r="P24" s="14">
        <f t="shared" si="1"/>
        <v>3</v>
      </c>
      <c r="Q24" s="14">
        <v>20</v>
      </c>
      <c r="R24" s="14">
        <v>10</v>
      </c>
      <c r="S24" s="14">
        <v>10</v>
      </c>
      <c r="T24" s="14">
        <f t="shared" si="2"/>
        <v>2</v>
      </c>
      <c r="U24" s="14">
        <f t="shared" si="3"/>
        <v>56</v>
      </c>
      <c r="V24" s="17">
        <v>17</v>
      </c>
      <c r="W24" s="19">
        <f t="shared" si="4"/>
        <v>114</v>
      </c>
      <c r="X24" s="15">
        <f t="shared" si="4"/>
        <v>34</v>
      </c>
      <c r="Y24" s="20">
        <v>17</v>
      </c>
    </row>
    <row r="25" spans="1:25" ht="15.75" thickBot="1">
      <c r="A25" s="25">
        <v>18</v>
      </c>
      <c r="B25" s="62" t="s">
        <v>282</v>
      </c>
      <c r="C25" s="62" t="s">
        <v>26</v>
      </c>
      <c r="D25" s="62" t="s">
        <v>283</v>
      </c>
      <c r="E25" s="63">
        <v>100009072</v>
      </c>
      <c r="F25" s="98" t="s">
        <v>303</v>
      </c>
      <c r="G25" s="13">
        <v>15</v>
      </c>
      <c r="H25" s="14">
        <v>2</v>
      </c>
      <c r="I25" s="14">
        <v>20</v>
      </c>
      <c r="J25" s="14">
        <v>11</v>
      </c>
      <c r="K25" s="14">
        <v>11</v>
      </c>
      <c r="L25" s="14">
        <v>2</v>
      </c>
      <c r="M25" s="99">
        <f t="shared" si="0"/>
        <v>57</v>
      </c>
      <c r="N25" s="15">
        <v>18</v>
      </c>
      <c r="O25" s="13">
        <f t="shared" si="1"/>
        <v>15</v>
      </c>
      <c r="P25" s="14">
        <f t="shared" si="1"/>
        <v>2</v>
      </c>
      <c r="Q25" s="14">
        <v>19</v>
      </c>
      <c r="R25" s="14">
        <v>11</v>
      </c>
      <c r="S25" s="14">
        <v>11</v>
      </c>
      <c r="T25" s="14">
        <f t="shared" si="2"/>
        <v>2</v>
      </c>
      <c r="U25" s="14">
        <f t="shared" si="3"/>
        <v>56</v>
      </c>
      <c r="V25" s="17">
        <v>17</v>
      </c>
      <c r="W25" s="21">
        <f t="shared" si="4"/>
        <v>113</v>
      </c>
      <c r="X25" s="22">
        <f t="shared" si="4"/>
        <v>35</v>
      </c>
      <c r="Y25" s="23">
        <v>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6.8515625" style="0" bestFit="1" customWidth="1"/>
    <col min="2" max="2" width="23.28125" style="0" bestFit="1" customWidth="1"/>
    <col min="3" max="3" width="24.421875" style="0" bestFit="1" customWidth="1"/>
    <col min="4" max="4" width="32.57421875" style="0" bestFit="1" customWidth="1"/>
    <col min="5" max="5" width="15.57421875" style="0" bestFit="1" customWidth="1"/>
    <col min="6" max="6" width="9.7109375" style="0" bestFit="1" customWidth="1"/>
    <col min="7" max="7" width="6.7109375" style="0" bestFit="1" customWidth="1"/>
    <col min="8" max="8" width="9.7109375" style="0" bestFit="1" customWidth="1"/>
    <col min="9" max="9" width="6.7109375" style="0" bestFit="1" customWidth="1"/>
  </cols>
  <sheetData>
    <row r="2" spans="3:4" ht="12.75">
      <c r="C2" s="9" t="s">
        <v>417</v>
      </c>
      <c r="D2" s="10"/>
    </row>
    <row r="5" spans="1:9" ht="15.75">
      <c r="A5" s="154" t="s">
        <v>183</v>
      </c>
      <c r="B5" s="153" t="s">
        <v>242</v>
      </c>
      <c r="C5" s="153" t="s">
        <v>243</v>
      </c>
      <c r="D5" s="153" t="s">
        <v>244</v>
      </c>
      <c r="E5" s="153" t="s">
        <v>245</v>
      </c>
      <c r="F5" s="151" t="s">
        <v>246</v>
      </c>
      <c r="G5" s="152"/>
      <c r="H5" s="151" t="s">
        <v>247</v>
      </c>
      <c r="I5" s="152"/>
    </row>
    <row r="6" spans="1:9" ht="15.75">
      <c r="A6" s="154"/>
      <c r="B6" s="153"/>
      <c r="C6" s="153"/>
      <c r="D6" s="153"/>
      <c r="E6" s="153"/>
      <c r="F6" s="59" t="s">
        <v>248</v>
      </c>
      <c r="G6" s="59" t="s">
        <v>249</v>
      </c>
      <c r="H6" s="59" t="s">
        <v>248</v>
      </c>
      <c r="I6" s="59" t="s">
        <v>249</v>
      </c>
    </row>
    <row r="7" spans="1:9" ht="12.75">
      <c r="A7" s="61">
        <v>1</v>
      </c>
      <c r="B7" s="43" t="s">
        <v>256</v>
      </c>
      <c r="C7" s="43" t="s">
        <v>12</v>
      </c>
      <c r="D7" s="43" t="s">
        <v>314</v>
      </c>
      <c r="E7" s="60">
        <v>100001570</v>
      </c>
      <c r="F7" s="61">
        <v>0</v>
      </c>
      <c r="G7" s="61">
        <v>42.14</v>
      </c>
      <c r="H7" s="61">
        <v>0</v>
      </c>
      <c r="I7" s="61">
        <v>20.92</v>
      </c>
    </row>
    <row r="8" spans="1:9" ht="12.75">
      <c r="A8" s="61">
        <v>2</v>
      </c>
      <c r="B8" s="43" t="s">
        <v>315</v>
      </c>
      <c r="C8" s="43" t="s">
        <v>26</v>
      </c>
      <c r="D8" s="43" t="s">
        <v>316</v>
      </c>
      <c r="E8" s="100">
        <v>14288706</v>
      </c>
      <c r="F8" s="61">
        <v>0</v>
      </c>
      <c r="G8" s="61">
        <v>42.52</v>
      </c>
      <c r="H8" s="61">
        <v>0</v>
      </c>
      <c r="I8" s="61">
        <v>21.89</v>
      </c>
    </row>
    <row r="9" spans="1:9" ht="12.75">
      <c r="A9" s="61">
        <v>3</v>
      </c>
      <c r="B9" s="101" t="s">
        <v>317</v>
      </c>
      <c r="C9" s="101" t="s">
        <v>318</v>
      </c>
      <c r="D9" s="101" t="s">
        <v>319</v>
      </c>
      <c r="E9" s="102">
        <v>15354995</v>
      </c>
      <c r="F9" s="61">
        <v>0</v>
      </c>
      <c r="G9" s="61">
        <v>43.54</v>
      </c>
      <c r="H9" s="61">
        <v>0</v>
      </c>
      <c r="I9" s="61">
        <v>22.27</v>
      </c>
    </row>
    <row r="10" spans="1:9" ht="12.75">
      <c r="A10" s="61">
        <v>4</v>
      </c>
      <c r="B10" s="43" t="s">
        <v>132</v>
      </c>
      <c r="C10" s="43" t="s">
        <v>65</v>
      </c>
      <c r="D10" s="43" t="s">
        <v>320</v>
      </c>
      <c r="E10" s="60">
        <v>100004734</v>
      </c>
      <c r="F10" s="61">
        <v>0</v>
      </c>
      <c r="G10" s="103">
        <v>47.28</v>
      </c>
      <c r="H10" s="61">
        <v>0</v>
      </c>
      <c r="I10" s="103">
        <v>22.45</v>
      </c>
    </row>
    <row r="11" spans="1:9" ht="12.75">
      <c r="A11" s="61">
        <v>5</v>
      </c>
      <c r="B11" s="43" t="s">
        <v>315</v>
      </c>
      <c r="C11" s="43" t="s">
        <v>26</v>
      </c>
      <c r="D11" s="43" t="s">
        <v>321</v>
      </c>
      <c r="E11" s="60">
        <v>100013040</v>
      </c>
      <c r="F11" s="61">
        <v>0</v>
      </c>
      <c r="G11" s="103">
        <v>43.18</v>
      </c>
      <c r="H11" s="61">
        <v>0</v>
      </c>
      <c r="I11" s="103">
        <v>22.81</v>
      </c>
    </row>
    <row r="12" spans="1:9" ht="12.75">
      <c r="A12" s="61">
        <v>6</v>
      </c>
      <c r="B12" s="43" t="s">
        <v>270</v>
      </c>
      <c r="C12" s="43" t="s">
        <v>23</v>
      </c>
      <c r="D12" s="43" t="s">
        <v>322</v>
      </c>
      <c r="E12" s="60">
        <v>100004317</v>
      </c>
      <c r="F12" s="61">
        <v>0</v>
      </c>
      <c r="G12" s="61">
        <v>46.17</v>
      </c>
      <c r="H12" s="61">
        <v>0</v>
      </c>
      <c r="I12" s="61">
        <v>22.92</v>
      </c>
    </row>
    <row r="13" spans="1:9" ht="12.75">
      <c r="A13" s="61">
        <v>7</v>
      </c>
      <c r="B13" s="43" t="s">
        <v>159</v>
      </c>
      <c r="C13" s="43" t="s">
        <v>123</v>
      </c>
      <c r="D13" s="43" t="s">
        <v>323</v>
      </c>
      <c r="E13" s="60">
        <v>15307408</v>
      </c>
      <c r="F13" s="61">
        <v>0</v>
      </c>
      <c r="G13" s="61">
        <v>45.02</v>
      </c>
      <c r="H13" s="61">
        <v>0</v>
      </c>
      <c r="I13" s="61">
        <v>23.05</v>
      </c>
    </row>
    <row r="14" spans="1:9" ht="12.75">
      <c r="A14" s="61">
        <v>8</v>
      </c>
      <c r="B14" s="43" t="s">
        <v>324</v>
      </c>
      <c r="C14" s="43" t="s">
        <v>53</v>
      </c>
      <c r="D14" s="43" t="s">
        <v>325</v>
      </c>
      <c r="E14" s="60">
        <v>100009278</v>
      </c>
      <c r="F14" s="61">
        <v>0</v>
      </c>
      <c r="G14" s="103">
        <v>44.53</v>
      </c>
      <c r="H14" s="61">
        <v>0</v>
      </c>
      <c r="I14" s="103">
        <v>23.94</v>
      </c>
    </row>
    <row r="15" spans="1:9" ht="12.75">
      <c r="A15" s="61">
        <v>9</v>
      </c>
      <c r="B15" s="43" t="s">
        <v>120</v>
      </c>
      <c r="C15" s="43" t="s">
        <v>9</v>
      </c>
      <c r="D15" s="43" t="s">
        <v>326</v>
      </c>
      <c r="E15" s="100">
        <v>100003696</v>
      </c>
      <c r="F15" s="61">
        <v>0</v>
      </c>
      <c r="G15" s="103">
        <v>46.98</v>
      </c>
      <c r="H15" s="61">
        <v>0</v>
      </c>
      <c r="I15" s="103">
        <v>24.22</v>
      </c>
    </row>
    <row r="16" spans="1:9" ht="12.75">
      <c r="A16" s="61">
        <v>10</v>
      </c>
      <c r="B16" s="43" t="s">
        <v>327</v>
      </c>
      <c r="C16" s="43" t="s">
        <v>18</v>
      </c>
      <c r="D16" s="43" t="s">
        <v>328</v>
      </c>
      <c r="E16" s="60">
        <v>100005683</v>
      </c>
      <c r="F16" s="61">
        <v>0</v>
      </c>
      <c r="G16" s="61">
        <v>45.77</v>
      </c>
      <c r="H16" s="61">
        <v>0</v>
      </c>
      <c r="I16" s="61">
        <v>24.59</v>
      </c>
    </row>
    <row r="17" spans="1:9" ht="12.75">
      <c r="A17" s="61">
        <v>11</v>
      </c>
      <c r="B17" s="43" t="s">
        <v>329</v>
      </c>
      <c r="C17" s="43" t="s">
        <v>18</v>
      </c>
      <c r="D17" s="43" t="s">
        <v>330</v>
      </c>
      <c r="E17" s="60">
        <v>100003595</v>
      </c>
      <c r="F17" s="61">
        <v>0</v>
      </c>
      <c r="G17" s="61">
        <v>45.04</v>
      </c>
      <c r="H17" s="61">
        <v>0</v>
      </c>
      <c r="I17" s="61">
        <v>24.69</v>
      </c>
    </row>
    <row r="18" spans="1:9" ht="12.75">
      <c r="A18" s="61">
        <v>12</v>
      </c>
      <c r="B18" s="101" t="s">
        <v>331</v>
      </c>
      <c r="C18" s="101" t="s">
        <v>192</v>
      </c>
      <c r="D18" s="101" t="s">
        <v>332</v>
      </c>
      <c r="E18" s="102">
        <v>15058945</v>
      </c>
      <c r="F18" s="61">
        <v>0</v>
      </c>
      <c r="G18" s="61">
        <v>45.43</v>
      </c>
      <c r="H18" s="61">
        <v>0</v>
      </c>
      <c r="I18" s="61">
        <v>24.74</v>
      </c>
    </row>
    <row r="19" spans="1:9" ht="12.75">
      <c r="A19" s="147">
        <v>13</v>
      </c>
      <c r="B19" s="62" t="s">
        <v>333</v>
      </c>
      <c r="C19" s="62" t="s">
        <v>123</v>
      </c>
      <c r="D19" s="62" t="s">
        <v>334</v>
      </c>
      <c r="E19" s="63">
        <v>15045609</v>
      </c>
      <c r="F19" s="64">
        <v>0</v>
      </c>
      <c r="G19" s="149">
        <v>46.15</v>
      </c>
      <c r="H19" s="64">
        <v>0</v>
      </c>
      <c r="I19" s="149">
        <v>24.97</v>
      </c>
    </row>
    <row r="20" spans="1:9" ht="12.75">
      <c r="A20" s="147">
        <v>14</v>
      </c>
      <c r="B20" s="62" t="s">
        <v>335</v>
      </c>
      <c r="C20" s="62" t="s">
        <v>185</v>
      </c>
      <c r="D20" s="62" t="s">
        <v>336</v>
      </c>
      <c r="E20" s="63">
        <v>14988924</v>
      </c>
      <c r="F20" s="64">
        <v>0</v>
      </c>
      <c r="G20" s="64">
        <v>46.52</v>
      </c>
      <c r="H20" s="64">
        <v>0</v>
      </c>
      <c r="I20" s="64">
        <v>25.12</v>
      </c>
    </row>
    <row r="21" spans="1:9" ht="12.75">
      <c r="A21" s="64">
        <v>15</v>
      </c>
      <c r="B21" s="62" t="s">
        <v>337</v>
      </c>
      <c r="C21" s="62" t="s">
        <v>338</v>
      </c>
      <c r="D21" s="62" t="s">
        <v>339</v>
      </c>
      <c r="E21" s="63">
        <v>100001937</v>
      </c>
      <c r="F21" s="64">
        <v>0</v>
      </c>
      <c r="G21" s="64">
        <v>44.34</v>
      </c>
      <c r="H21" s="64">
        <v>0</v>
      </c>
      <c r="I21" s="64">
        <v>25.33</v>
      </c>
    </row>
    <row r="22" spans="1:9" ht="12.75">
      <c r="A22" s="64">
        <v>16</v>
      </c>
      <c r="B22" s="62" t="s">
        <v>265</v>
      </c>
      <c r="C22" s="62" t="s">
        <v>266</v>
      </c>
      <c r="D22" s="62" t="s">
        <v>340</v>
      </c>
      <c r="E22" s="63">
        <v>100001688</v>
      </c>
      <c r="F22" s="64">
        <v>0</v>
      </c>
      <c r="G22" s="64">
        <v>52.28</v>
      </c>
      <c r="H22" s="64">
        <v>0</v>
      </c>
      <c r="I22" s="64">
        <v>25.58</v>
      </c>
    </row>
    <row r="23" spans="1:9" ht="12.75">
      <c r="A23" s="64">
        <v>17</v>
      </c>
      <c r="B23" s="62" t="s">
        <v>341</v>
      </c>
      <c r="C23" s="62" t="s">
        <v>342</v>
      </c>
      <c r="D23" s="62" t="s">
        <v>343</v>
      </c>
      <c r="E23" s="63">
        <v>100000490</v>
      </c>
      <c r="F23" s="64">
        <v>0</v>
      </c>
      <c r="G23" s="149">
        <v>45.85</v>
      </c>
      <c r="H23" s="64">
        <v>0</v>
      </c>
      <c r="I23" s="149">
        <v>26.6</v>
      </c>
    </row>
    <row r="24" spans="1:9" ht="12.75">
      <c r="A24" s="64">
        <v>18</v>
      </c>
      <c r="B24" s="62" t="s">
        <v>344</v>
      </c>
      <c r="C24" s="62" t="s">
        <v>156</v>
      </c>
      <c r="D24" s="62" t="s">
        <v>345</v>
      </c>
      <c r="E24" s="63">
        <v>15042373</v>
      </c>
      <c r="F24" s="64">
        <v>0</v>
      </c>
      <c r="G24" s="149">
        <v>46.16</v>
      </c>
      <c r="H24" s="64">
        <v>0</v>
      </c>
      <c r="I24" s="149">
        <v>31.4</v>
      </c>
    </row>
    <row r="25" spans="1:9" ht="12.75">
      <c r="A25" s="64">
        <v>19</v>
      </c>
      <c r="B25" s="62" t="s">
        <v>346</v>
      </c>
      <c r="C25" s="62" t="s">
        <v>123</v>
      </c>
      <c r="D25" s="62" t="s">
        <v>347</v>
      </c>
      <c r="E25" s="63">
        <v>13786023</v>
      </c>
      <c r="F25" s="64">
        <v>0</v>
      </c>
      <c r="G25" s="149">
        <v>45.85</v>
      </c>
      <c r="H25" s="64">
        <v>4</v>
      </c>
      <c r="I25" s="149">
        <v>24.29</v>
      </c>
    </row>
    <row r="26" spans="1:9" ht="12.75">
      <c r="A26" s="64">
        <v>20</v>
      </c>
      <c r="B26" s="62" t="s">
        <v>348</v>
      </c>
      <c r="C26" s="62" t="s">
        <v>349</v>
      </c>
      <c r="D26" s="62" t="s">
        <v>350</v>
      </c>
      <c r="E26" s="63">
        <v>100005719</v>
      </c>
      <c r="F26" s="64">
        <v>0</v>
      </c>
      <c r="G26" s="64">
        <v>42.09</v>
      </c>
      <c r="H26" s="64">
        <v>4</v>
      </c>
      <c r="I26" s="64">
        <v>26.11</v>
      </c>
    </row>
    <row r="27" spans="1:9" ht="12.75">
      <c r="A27" s="64">
        <v>21</v>
      </c>
      <c r="B27" s="62" t="s">
        <v>128</v>
      </c>
      <c r="C27" s="62" t="s">
        <v>101</v>
      </c>
      <c r="D27" s="62" t="s">
        <v>351</v>
      </c>
      <c r="E27" s="63">
        <v>100010819</v>
      </c>
      <c r="F27" s="64">
        <v>0</v>
      </c>
      <c r="G27" s="64">
        <v>49.94</v>
      </c>
      <c r="H27" s="64">
        <v>4</v>
      </c>
      <c r="I27" s="64">
        <v>27.47</v>
      </c>
    </row>
    <row r="28" spans="1:9" ht="12.75">
      <c r="A28" s="64">
        <v>22</v>
      </c>
      <c r="B28" s="62" t="s">
        <v>352</v>
      </c>
      <c r="C28" s="62" t="s">
        <v>101</v>
      </c>
      <c r="D28" s="62" t="s">
        <v>353</v>
      </c>
      <c r="E28" s="63">
        <v>15307812</v>
      </c>
      <c r="F28" s="64">
        <v>0</v>
      </c>
      <c r="G28" s="149">
        <v>46.6</v>
      </c>
      <c r="H28" s="64">
        <v>4</v>
      </c>
      <c r="I28" s="149">
        <v>29.85</v>
      </c>
    </row>
    <row r="29" spans="1:9" ht="12.75">
      <c r="A29" s="64">
        <v>23</v>
      </c>
      <c r="B29" s="62" t="s">
        <v>354</v>
      </c>
      <c r="C29" s="62" t="s">
        <v>355</v>
      </c>
      <c r="D29" s="62" t="s">
        <v>356</v>
      </c>
      <c r="E29" s="63">
        <v>100010510</v>
      </c>
      <c r="F29" s="64">
        <v>0</v>
      </c>
      <c r="G29" s="149">
        <v>51.64</v>
      </c>
      <c r="H29" s="64">
        <v>8</v>
      </c>
      <c r="I29" s="149">
        <v>24.54</v>
      </c>
    </row>
    <row r="30" spans="1:9" ht="12.75">
      <c r="A30" s="64">
        <v>24</v>
      </c>
      <c r="B30" s="62" t="s">
        <v>98</v>
      </c>
      <c r="C30" s="62" t="s">
        <v>12</v>
      </c>
      <c r="D30" s="62" t="s">
        <v>357</v>
      </c>
      <c r="E30" s="63">
        <v>100008833</v>
      </c>
      <c r="F30" s="64">
        <v>0</v>
      </c>
      <c r="G30" s="64">
        <v>45.85</v>
      </c>
      <c r="H30" s="64">
        <v>8</v>
      </c>
      <c r="I30" s="64">
        <v>27.73</v>
      </c>
    </row>
    <row r="31" spans="1:9" ht="12.75">
      <c r="A31" s="64">
        <v>25</v>
      </c>
      <c r="B31" s="62" t="s">
        <v>324</v>
      </c>
      <c r="C31" s="62" t="s">
        <v>53</v>
      </c>
      <c r="D31" s="62" t="s">
        <v>358</v>
      </c>
      <c r="E31" s="63">
        <v>100007182</v>
      </c>
      <c r="F31" s="64">
        <v>0</v>
      </c>
      <c r="G31" s="64">
        <v>40.96</v>
      </c>
      <c r="H31" s="64" t="s">
        <v>264</v>
      </c>
      <c r="I31" s="64"/>
    </row>
    <row r="32" spans="1:9" ht="12.75">
      <c r="A32" s="64">
        <v>26</v>
      </c>
      <c r="B32" s="62" t="s">
        <v>60</v>
      </c>
      <c r="C32" s="62" t="s">
        <v>1</v>
      </c>
      <c r="D32" s="62" t="s">
        <v>359</v>
      </c>
      <c r="E32" s="63">
        <v>100011626</v>
      </c>
      <c r="F32" s="64">
        <v>0</v>
      </c>
      <c r="G32" s="64">
        <v>51.31</v>
      </c>
      <c r="H32" s="64" t="s">
        <v>264</v>
      </c>
      <c r="I32" s="64"/>
    </row>
    <row r="33" spans="1:9" ht="12.75">
      <c r="A33" s="64">
        <v>27</v>
      </c>
      <c r="B33" s="62" t="s">
        <v>360</v>
      </c>
      <c r="C33" s="62" t="s">
        <v>38</v>
      </c>
      <c r="D33" s="62" t="s">
        <v>361</v>
      </c>
      <c r="E33" s="63">
        <v>100003771</v>
      </c>
      <c r="F33" s="64">
        <v>4</v>
      </c>
      <c r="G33" s="149">
        <v>40.86</v>
      </c>
      <c r="H33" s="64"/>
      <c r="I33" s="149"/>
    </row>
    <row r="34" spans="1:9" ht="12.75">
      <c r="A34" s="64">
        <v>28</v>
      </c>
      <c r="B34" s="129" t="s">
        <v>362</v>
      </c>
      <c r="C34" s="129" t="s">
        <v>363</v>
      </c>
      <c r="D34" s="129" t="s">
        <v>16</v>
      </c>
      <c r="E34" s="148">
        <v>100006653</v>
      </c>
      <c r="F34" s="64">
        <v>4</v>
      </c>
      <c r="G34" s="64">
        <v>44.05</v>
      </c>
      <c r="H34" s="64"/>
      <c r="I34" s="64"/>
    </row>
    <row r="35" spans="1:9" ht="12.75">
      <c r="A35" s="64">
        <v>29</v>
      </c>
      <c r="B35" s="62" t="s">
        <v>364</v>
      </c>
      <c r="C35" s="62" t="s">
        <v>29</v>
      </c>
      <c r="D35" s="62" t="s">
        <v>365</v>
      </c>
      <c r="E35" s="63">
        <v>15099664</v>
      </c>
      <c r="F35" s="64">
        <v>4</v>
      </c>
      <c r="G35" s="64">
        <v>44.27</v>
      </c>
      <c r="H35" s="64"/>
      <c r="I35" s="64"/>
    </row>
    <row r="36" spans="1:9" ht="12.75">
      <c r="A36" s="64">
        <v>30</v>
      </c>
      <c r="B36" s="62" t="s">
        <v>366</v>
      </c>
      <c r="C36" s="62" t="s">
        <v>18</v>
      </c>
      <c r="D36" s="62" t="s">
        <v>367</v>
      </c>
      <c r="E36" s="63">
        <v>15569611</v>
      </c>
      <c r="F36" s="64">
        <v>4</v>
      </c>
      <c r="G36" s="64">
        <v>44.36</v>
      </c>
      <c r="H36" s="64"/>
      <c r="I36" s="64"/>
    </row>
    <row r="37" spans="1:9" ht="12.75">
      <c r="A37" s="64">
        <v>31</v>
      </c>
      <c r="B37" s="129" t="s">
        <v>368</v>
      </c>
      <c r="C37" s="129" t="s">
        <v>318</v>
      </c>
      <c r="D37" s="129" t="s">
        <v>369</v>
      </c>
      <c r="E37" s="148">
        <v>100004671</v>
      </c>
      <c r="F37" s="64">
        <v>4</v>
      </c>
      <c r="G37" s="64">
        <v>44.73</v>
      </c>
      <c r="H37" s="64"/>
      <c r="I37" s="64"/>
    </row>
    <row r="38" spans="1:9" ht="12.75">
      <c r="A38" s="64">
        <v>32</v>
      </c>
      <c r="B38" s="62" t="s">
        <v>370</v>
      </c>
      <c r="C38" s="62" t="s">
        <v>38</v>
      </c>
      <c r="D38" s="62" t="s">
        <v>371</v>
      </c>
      <c r="E38" s="63">
        <v>100006659</v>
      </c>
      <c r="F38" s="64">
        <v>4</v>
      </c>
      <c r="G38" s="64">
        <v>44.77</v>
      </c>
      <c r="H38" s="64"/>
      <c r="I38" s="64"/>
    </row>
    <row r="39" spans="1:9" ht="12.75">
      <c r="A39" s="64">
        <v>33</v>
      </c>
      <c r="B39" s="62" t="s">
        <v>118</v>
      </c>
      <c r="C39" s="62" t="s">
        <v>26</v>
      </c>
      <c r="D39" s="62" t="s">
        <v>372</v>
      </c>
      <c r="E39" s="63">
        <v>100000256</v>
      </c>
      <c r="F39" s="64">
        <v>4</v>
      </c>
      <c r="G39" s="149">
        <v>45.59</v>
      </c>
      <c r="H39" s="64"/>
      <c r="I39" s="149"/>
    </row>
    <row r="40" spans="1:9" ht="12.75">
      <c r="A40" s="64">
        <v>34</v>
      </c>
      <c r="B40" s="62" t="s">
        <v>348</v>
      </c>
      <c r="C40" s="62" t="s">
        <v>349</v>
      </c>
      <c r="D40" s="62" t="s">
        <v>373</v>
      </c>
      <c r="E40" s="63">
        <v>100004389</v>
      </c>
      <c r="F40" s="64">
        <v>4</v>
      </c>
      <c r="G40" s="64">
        <v>46.33</v>
      </c>
      <c r="H40" s="64"/>
      <c r="I40" s="64"/>
    </row>
    <row r="41" spans="1:9" ht="12.75">
      <c r="A41" s="64">
        <v>35</v>
      </c>
      <c r="B41" s="62" t="s">
        <v>214</v>
      </c>
      <c r="C41" s="62" t="s">
        <v>1</v>
      </c>
      <c r="D41" s="62" t="s">
        <v>374</v>
      </c>
      <c r="E41" s="63">
        <v>15333474</v>
      </c>
      <c r="F41" s="64">
        <v>4</v>
      </c>
      <c r="G41" s="64">
        <v>48.81</v>
      </c>
      <c r="H41" s="64"/>
      <c r="I41" s="64"/>
    </row>
    <row r="42" spans="1:9" ht="12.75">
      <c r="A42" s="64">
        <v>36</v>
      </c>
      <c r="B42" s="62" t="s">
        <v>375</v>
      </c>
      <c r="C42" s="62" t="s">
        <v>9</v>
      </c>
      <c r="D42" s="62" t="s">
        <v>376</v>
      </c>
      <c r="E42" s="63">
        <v>15581230</v>
      </c>
      <c r="F42" s="64">
        <v>5</v>
      </c>
      <c r="G42" s="149">
        <v>56.86</v>
      </c>
      <c r="H42" s="64"/>
      <c r="I42" s="149"/>
    </row>
    <row r="43" spans="1:9" ht="12.75">
      <c r="A43" s="64">
        <v>37</v>
      </c>
      <c r="B43" s="62" t="s">
        <v>109</v>
      </c>
      <c r="C43" s="62" t="s">
        <v>12</v>
      </c>
      <c r="D43" s="62" t="s">
        <v>377</v>
      </c>
      <c r="E43" s="63">
        <v>100004662</v>
      </c>
      <c r="F43" s="64">
        <v>10</v>
      </c>
      <c r="G43" s="64">
        <v>60.67</v>
      </c>
      <c r="H43" s="64"/>
      <c r="I43" s="64"/>
    </row>
    <row r="44" spans="1:9" ht="12.75">
      <c r="A44" s="64">
        <v>38</v>
      </c>
      <c r="B44" s="62" t="s">
        <v>208</v>
      </c>
      <c r="C44" s="62" t="s">
        <v>114</v>
      </c>
      <c r="D44" s="62" t="s">
        <v>378</v>
      </c>
      <c r="E44" s="63">
        <v>15514542</v>
      </c>
      <c r="F44" s="64">
        <v>10</v>
      </c>
      <c r="G44" s="64">
        <v>78.48</v>
      </c>
      <c r="H44" s="64"/>
      <c r="I44" s="64"/>
    </row>
    <row r="45" spans="1:9" ht="12.75">
      <c r="A45" s="64">
        <v>39</v>
      </c>
      <c r="B45" s="62" t="s">
        <v>98</v>
      </c>
      <c r="C45" s="62" t="s">
        <v>12</v>
      </c>
      <c r="D45" s="62" t="s">
        <v>379</v>
      </c>
      <c r="E45" s="63">
        <v>100012085</v>
      </c>
      <c r="F45" s="64">
        <v>21</v>
      </c>
      <c r="G45" s="149">
        <v>56.26</v>
      </c>
      <c r="H45" s="64"/>
      <c r="I45" s="149"/>
    </row>
    <row r="46" spans="1:9" ht="12.75">
      <c r="A46" s="64">
        <v>40</v>
      </c>
      <c r="B46" s="62" t="s">
        <v>380</v>
      </c>
      <c r="C46" s="62" t="s">
        <v>9</v>
      </c>
      <c r="D46" s="62" t="s">
        <v>381</v>
      </c>
      <c r="E46" s="63">
        <v>15315892</v>
      </c>
      <c r="F46" s="64" t="s">
        <v>264</v>
      </c>
      <c r="G46" s="149"/>
      <c r="H46" s="64"/>
      <c r="I46" s="149"/>
    </row>
  </sheetData>
  <sheetProtection/>
  <mergeCells count="7">
    <mergeCell ref="H5:I5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47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3.7109375" style="0" bestFit="1" customWidth="1"/>
    <col min="2" max="2" width="25.8515625" style="0" bestFit="1" customWidth="1"/>
    <col min="3" max="3" width="24.421875" style="0" bestFit="1" customWidth="1"/>
    <col min="4" max="4" width="32.57421875" style="0" bestFit="1" customWidth="1"/>
    <col min="5" max="5" width="10.00390625" style="0" bestFit="1" customWidth="1"/>
    <col min="6" max="6" width="5.8515625" style="0" bestFit="1" customWidth="1"/>
    <col min="7" max="22" width="0" style="0" hidden="1" customWidth="1"/>
  </cols>
  <sheetData>
    <row r="2" spans="3:4" ht="12.75">
      <c r="C2" s="9" t="s">
        <v>418</v>
      </c>
      <c r="D2" s="10"/>
    </row>
    <row r="4" ht="13.5" thickBot="1"/>
    <row r="5" spans="1:25" ht="19.5" thickTop="1">
      <c r="A5" s="104"/>
      <c r="B5" s="66" t="s">
        <v>382</v>
      </c>
      <c r="C5" s="67"/>
      <c r="D5" s="68"/>
      <c r="E5" s="68"/>
      <c r="F5" s="68"/>
      <c r="G5" s="69"/>
      <c r="H5" s="70"/>
      <c r="I5" s="70"/>
      <c r="J5" s="71"/>
      <c r="K5" s="72" t="s">
        <v>284</v>
      </c>
      <c r="L5" s="70"/>
      <c r="M5" s="72"/>
      <c r="N5" s="73"/>
      <c r="O5" s="70"/>
      <c r="P5" s="70"/>
      <c r="Q5" s="70"/>
      <c r="R5" s="74"/>
      <c r="S5" s="72" t="s">
        <v>285</v>
      </c>
      <c r="T5" s="70"/>
      <c r="U5" s="72"/>
      <c r="V5" s="70"/>
      <c r="W5" s="105" t="s">
        <v>286</v>
      </c>
      <c r="X5" s="106"/>
      <c r="Y5" s="107"/>
    </row>
    <row r="6" spans="1:25" ht="81" thickBot="1">
      <c r="A6" s="78" t="s">
        <v>287</v>
      </c>
      <c r="B6" s="68"/>
      <c r="C6" s="68"/>
      <c r="D6" s="68"/>
      <c r="E6" s="68"/>
      <c r="F6" s="79"/>
      <c r="G6" s="80" t="s">
        <v>288</v>
      </c>
      <c r="H6" s="81" t="s">
        <v>289</v>
      </c>
      <c r="I6" s="81" t="s">
        <v>290</v>
      </c>
      <c r="J6" s="81" t="s">
        <v>291</v>
      </c>
      <c r="K6" s="81" t="s">
        <v>292</v>
      </c>
      <c r="L6" s="81" t="s">
        <v>293</v>
      </c>
      <c r="M6" s="82" t="s">
        <v>294</v>
      </c>
      <c r="N6" s="83" t="s">
        <v>295</v>
      </c>
      <c r="O6" s="80" t="s">
        <v>288</v>
      </c>
      <c r="P6" s="81" t="s">
        <v>289</v>
      </c>
      <c r="Q6" s="81" t="s">
        <v>290</v>
      </c>
      <c r="R6" s="81" t="s">
        <v>291</v>
      </c>
      <c r="S6" s="81" t="s">
        <v>292</v>
      </c>
      <c r="T6" s="81" t="s">
        <v>293</v>
      </c>
      <c r="U6" s="82" t="s">
        <v>296</v>
      </c>
      <c r="V6" s="84" t="s">
        <v>297</v>
      </c>
      <c r="W6" s="108" t="s">
        <v>298</v>
      </c>
      <c r="X6" s="109" t="s">
        <v>299</v>
      </c>
      <c r="Y6" s="110" t="s">
        <v>287</v>
      </c>
    </row>
    <row r="7" spans="1:25" ht="16.5" thickBot="1" thickTop="1">
      <c r="A7" s="111"/>
      <c r="B7" s="88" t="s">
        <v>242</v>
      </c>
      <c r="C7" s="88" t="s">
        <v>243</v>
      </c>
      <c r="D7" s="89" t="s">
        <v>300</v>
      </c>
      <c r="E7" s="88" t="s">
        <v>301</v>
      </c>
      <c r="F7" s="90" t="s">
        <v>302</v>
      </c>
      <c r="G7" s="91">
        <v>15</v>
      </c>
      <c r="H7" s="92">
        <v>5</v>
      </c>
      <c r="I7" s="92">
        <v>40</v>
      </c>
      <c r="J7" s="92">
        <v>20</v>
      </c>
      <c r="K7" s="92">
        <v>20</v>
      </c>
      <c r="L7" s="92"/>
      <c r="M7" s="93">
        <f>SUM(G7:K7)</f>
        <v>100</v>
      </c>
      <c r="N7" s="94"/>
      <c r="O7" s="91">
        <v>15</v>
      </c>
      <c r="P7" s="92">
        <v>5</v>
      </c>
      <c r="Q7" s="92">
        <v>40</v>
      </c>
      <c r="R7" s="92">
        <v>20</v>
      </c>
      <c r="S7" s="92">
        <v>20</v>
      </c>
      <c r="T7" s="92"/>
      <c r="U7" s="91">
        <f>SUM(O7:S7)</f>
        <v>100</v>
      </c>
      <c r="V7" s="112"/>
      <c r="W7" s="113">
        <v>200</v>
      </c>
      <c r="X7" s="114"/>
      <c r="Y7" s="115"/>
    </row>
    <row r="8" spans="1:25" ht="13.5" thickTop="1">
      <c r="A8" s="116">
        <v>1</v>
      </c>
      <c r="B8" s="43" t="s">
        <v>143</v>
      </c>
      <c r="C8" s="43" t="s">
        <v>15</v>
      </c>
      <c r="D8" s="43" t="s">
        <v>383</v>
      </c>
      <c r="E8" s="43">
        <v>100006006</v>
      </c>
      <c r="F8" s="96" t="s">
        <v>384</v>
      </c>
      <c r="G8" s="117">
        <v>15</v>
      </c>
      <c r="H8" s="97">
        <v>5</v>
      </c>
      <c r="I8" s="97">
        <v>37</v>
      </c>
      <c r="J8" s="97">
        <v>19</v>
      </c>
      <c r="K8" s="97">
        <v>19</v>
      </c>
      <c r="L8" s="97">
        <v>0</v>
      </c>
      <c r="M8" s="97">
        <f aca="true" t="shared" si="0" ref="M8:M45">SUM(G8:K8)-L8</f>
        <v>95</v>
      </c>
      <c r="N8" s="118">
        <v>1</v>
      </c>
      <c r="O8" s="117">
        <f aca="true" t="shared" si="1" ref="O8:P47">G8</f>
        <v>15</v>
      </c>
      <c r="P8" s="97">
        <f t="shared" si="1"/>
        <v>5</v>
      </c>
      <c r="Q8" s="97">
        <v>36</v>
      </c>
      <c r="R8" s="97">
        <v>18</v>
      </c>
      <c r="S8" s="97">
        <v>18</v>
      </c>
      <c r="T8" s="97">
        <f aca="true" t="shared" si="2" ref="T8:T45">L8</f>
        <v>0</v>
      </c>
      <c r="U8" s="97">
        <f aca="true" t="shared" si="3" ref="U8:U45">SUM(O8:S8)-T8</f>
        <v>92</v>
      </c>
      <c r="V8" s="119">
        <v>1</v>
      </c>
      <c r="W8" s="120">
        <f aca="true" t="shared" si="4" ref="W8:X45">M8+U8</f>
        <v>187</v>
      </c>
      <c r="X8" s="118">
        <f t="shared" si="4"/>
        <v>2</v>
      </c>
      <c r="Y8" s="121">
        <v>1</v>
      </c>
    </row>
    <row r="9" spans="1:25" ht="12.75">
      <c r="A9" s="116">
        <v>2</v>
      </c>
      <c r="B9" s="43" t="s">
        <v>60</v>
      </c>
      <c r="C9" s="43" t="s">
        <v>1</v>
      </c>
      <c r="D9" s="43" t="s">
        <v>359</v>
      </c>
      <c r="E9" s="43">
        <v>100011626</v>
      </c>
      <c r="F9" s="96" t="s">
        <v>384</v>
      </c>
      <c r="G9" s="117">
        <v>15</v>
      </c>
      <c r="H9" s="97">
        <v>5</v>
      </c>
      <c r="I9" s="97">
        <v>38</v>
      </c>
      <c r="J9" s="97">
        <v>19</v>
      </c>
      <c r="K9" s="97">
        <v>17</v>
      </c>
      <c r="L9" s="97">
        <v>0</v>
      </c>
      <c r="M9" s="97">
        <f t="shared" si="0"/>
        <v>94</v>
      </c>
      <c r="N9" s="118">
        <v>3</v>
      </c>
      <c r="O9" s="117">
        <f t="shared" si="1"/>
        <v>15</v>
      </c>
      <c r="P9" s="97">
        <f t="shared" si="1"/>
        <v>5</v>
      </c>
      <c r="Q9" s="97">
        <v>36</v>
      </c>
      <c r="R9" s="97">
        <v>18</v>
      </c>
      <c r="S9" s="97">
        <v>18</v>
      </c>
      <c r="T9" s="97">
        <f t="shared" si="2"/>
        <v>0</v>
      </c>
      <c r="U9" s="97">
        <f t="shared" si="3"/>
        <v>92</v>
      </c>
      <c r="V9" s="119">
        <v>1</v>
      </c>
      <c r="W9" s="120">
        <f t="shared" si="4"/>
        <v>186</v>
      </c>
      <c r="X9" s="118">
        <f t="shared" si="4"/>
        <v>4</v>
      </c>
      <c r="Y9" s="122">
        <v>2</v>
      </c>
    </row>
    <row r="10" spans="1:25" ht="12.75">
      <c r="A10" s="116">
        <v>3</v>
      </c>
      <c r="B10" s="43" t="s">
        <v>109</v>
      </c>
      <c r="C10" s="43" t="s">
        <v>12</v>
      </c>
      <c r="D10" s="43" t="s">
        <v>385</v>
      </c>
      <c r="E10" s="43">
        <v>100012017</v>
      </c>
      <c r="F10" s="96" t="s">
        <v>384</v>
      </c>
      <c r="G10" s="117">
        <v>15</v>
      </c>
      <c r="H10" s="97">
        <v>5</v>
      </c>
      <c r="I10" s="97">
        <v>37</v>
      </c>
      <c r="J10" s="97">
        <v>18</v>
      </c>
      <c r="K10" s="97">
        <v>18</v>
      </c>
      <c r="L10" s="97">
        <v>0</v>
      </c>
      <c r="M10" s="97">
        <f t="shared" si="0"/>
        <v>93</v>
      </c>
      <c r="N10" s="118">
        <v>4</v>
      </c>
      <c r="O10" s="117">
        <f t="shared" si="1"/>
        <v>15</v>
      </c>
      <c r="P10" s="97">
        <f t="shared" si="1"/>
        <v>5</v>
      </c>
      <c r="Q10" s="97">
        <v>34</v>
      </c>
      <c r="R10" s="97">
        <v>18</v>
      </c>
      <c r="S10" s="97">
        <v>17</v>
      </c>
      <c r="T10" s="97">
        <f t="shared" si="2"/>
        <v>0</v>
      </c>
      <c r="U10" s="97">
        <f t="shared" si="3"/>
        <v>89</v>
      </c>
      <c r="V10" s="119">
        <v>4</v>
      </c>
      <c r="W10" s="120">
        <f t="shared" si="4"/>
        <v>182</v>
      </c>
      <c r="X10" s="118">
        <f t="shared" si="4"/>
        <v>8</v>
      </c>
      <c r="Y10" s="122">
        <v>3</v>
      </c>
    </row>
    <row r="11" spans="1:25" ht="12.75">
      <c r="A11" s="116">
        <v>4</v>
      </c>
      <c r="B11" s="43" t="s">
        <v>348</v>
      </c>
      <c r="C11" s="43" t="s">
        <v>349</v>
      </c>
      <c r="D11" s="43" t="s">
        <v>373</v>
      </c>
      <c r="E11" s="43">
        <v>100004389</v>
      </c>
      <c r="F11" s="96" t="s">
        <v>384</v>
      </c>
      <c r="G11" s="117">
        <v>15</v>
      </c>
      <c r="H11" s="97">
        <v>4</v>
      </c>
      <c r="I11" s="97">
        <v>38</v>
      </c>
      <c r="J11" s="97">
        <v>19</v>
      </c>
      <c r="K11" s="97">
        <v>19</v>
      </c>
      <c r="L11" s="97">
        <v>0</v>
      </c>
      <c r="M11" s="97">
        <f t="shared" si="0"/>
        <v>95</v>
      </c>
      <c r="N11" s="118">
        <v>1</v>
      </c>
      <c r="O11" s="117">
        <f t="shared" si="1"/>
        <v>15</v>
      </c>
      <c r="P11" s="97">
        <f t="shared" si="1"/>
        <v>4</v>
      </c>
      <c r="Q11" s="97">
        <v>33</v>
      </c>
      <c r="R11" s="97">
        <v>17</v>
      </c>
      <c r="S11" s="97">
        <v>17</v>
      </c>
      <c r="T11" s="97">
        <f t="shared" si="2"/>
        <v>0</v>
      </c>
      <c r="U11" s="97">
        <f t="shared" si="3"/>
        <v>86</v>
      </c>
      <c r="V11" s="119">
        <v>7</v>
      </c>
      <c r="W11" s="120">
        <f t="shared" si="4"/>
        <v>181</v>
      </c>
      <c r="X11" s="118">
        <f t="shared" si="4"/>
        <v>8</v>
      </c>
      <c r="Y11" s="122">
        <v>4</v>
      </c>
    </row>
    <row r="12" spans="1:25" ht="12.75">
      <c r="A12" s="116">
        <v>5</v>
      </c>
      <c r="B12" s="43" t="s">
        <v>386</v>
      </c>
      <c r="C12" s="43" t="s">
        <v>26</v>
      </c>
      <c r="D12" s="43" t="s">
        <v>387</v>
      </c>
      <c r="E12" s="43">
        <v>100009003</v>
      </c>
      <c r="F12" s="96" t="s">
        <v>384</v>
      </c>
      <c r="G12" s="117">
        <v>15</v>
      </c>
      <c r="H12" s="97">
        <v>5</v>
      </c>
      <c r="I12" s="97">
        <v>37</v>
      </c>
      <c r="J12" s="97">
        <v>17</v>
      </c>
      <c r="K12" s="97">
        <v>18</v>
      </c>
      <c r="L12" s="97">
        <v>0</v>
      </c>
      <c r="M12" s="97">
        <f t="shared" si="0"/>
        <v>92</v>
      </c>
      <c r="N12" s="118">
        <v>5</v>
      </c>
      <c r="O12" s="117">
        <f t="shared" si="1"/>
        <v>15</v>
      </c>
      <c r="P12" s="97">
        <f t="shared" si="1"/>
        <v>5</v>
      </c>
      <c r="Q12" s="97">
        <v>33</v>
      </c>
      <c r="R12" s="97">
        <v>17</v>
      </c>
      <c r="S12" s="97">
        <v>17</v>
      </c>
      <c r="T12" s="97">
        <f t="shared" si="2"/>
        <v>0</v>
      </c>
      <c r="U12" s="97">
        <f t="shared" si="3"/>
        <v>87</v>
      </c>
      <c r="V12" s="119">
        <v>5</v>
      </c>
      <c r="W12" s="120">
        <f t="shared" si="4"/>
        <v>179</v>
      </c>
      <c r="X12" s="118">
        <f t="shared" si="4"/>
        <v>10</v>
      </c>
      <c r="Y12" s="122">
        <v>5</v>
      </c>
    </row>
    <row r="13" spans="1:25" ht="12.75">
      <c r="A13" s="116">
        <v>6</v>
      </c>
      <c r="B13" s="43" t="s">
        <v>354</v>
      </c>
      <c r="C13" s="43" t="s">
        <v>355</v>
      </c>
      <c r="D13" s="43" t="s">
        <v>356</v>
      </c>
      <c r="E13" s="43">
        <v>100010510</v>
      </c>
      <c r="F13" s="96" t="s">
        <v>384</v>
      </c>
      <c r="G13" s="117">
        <v>15</v>
      </c>
      <c r="H13" s="97">
        <v>5</v>
      </c>
      <c r="I13" s="97">
        <v>33</v>
      </c>
      <c r="J13" s="97">
        <v>18</v>
      </c>
      <c r="K13" s="97">
        <v>18</v>
      </c>
      <c r="L13" s="97">
        <v>0</v>
      </c>
      <c r="M13" s="97">
        <f t="shared" si="0"/>
        <v>89</v>
      </c>
      <c r="N13" s="118">
        <v>9</v>
      </c>
      <c r="O13" s="117">
        <f t="shared" si="1"/>
        <v>15</v>
      </c>
      <c r="P13" s="97">
        <f t="shared" si="1"/>
        <v>5</v>
      </c>
      <c r="Q13" s="97">
        <v>35</v>
      </c>
      <c r="R13" s="97">
        <v>18</v>
      </c>
      <c r="S13" s="97">
        <v>18</v>
      </c>
      <c r="T13" s="97">
        <f t="shared" si="2"/>
        <v>0</v>
      </c>
      <c r="U13" s="97">
        <f t="shared" si="3"/>
        <v>91</v>
      </c>
      <c r="V13" s="119">
        <v>3</v>
      </c>
      <c r="W13" s="120">
        <f t="shared" si="4"/>
        <v>180</v>
      </c>
      <c r="X13" s="118">
        <f t="shared" si="4"/>
        <v>12</v>
      </c>
      <c r="Y13" s="122">
        <v>6</v>
      </c>
    </row>
    <row r="14" spans="1:25" ht="12.75">
      <c r="A14" s="116">
        <v>7</v>
      </c>
      <c r="B14" s="43" t="s">
        <v>105</v>
      </c>
      <c r="C14" s="43" t="s">
        <v>41</v>
      </c>
      <c r="D14" s="43" t="s">
        <v>388</v>
      </c>
      <c r="E14" s="43">
        <v>14798661</v>
      </c>
      <c r="F14" s="96" t="s">
        <v>384</v>
      </c>
      <c r="G14" s="117">
        <v>15</v>
      </c>
      <c r="H14" s="97">
        <v>5</v>
      </c>
      <c r="I14" s="97">
        <v>35</v>
      </c>
      <c r="J14" s="97">
        <v>17</v>
      </c>
      <c r="K14" s="97">
        <v>18</v>
      </c>
      <c r="L14" s="97">
        <v>0</v>
      </c>
      <c r="M14" s="97">
        <f t="shared" si="0"/>
        <v>90</v>
      </c>
      <c r="N14" s="118">
        <v>7</v>
      </c>
      <c r="O14" s="117">
        <f t="shared" si="1"/>
        <v>15</v>
      </c>
      <c r="P14" s="97">
        <f t="shared" si="1"/>
        <v>5</v>
      </c>
      <c r="Q14" s="97">
        <v>32</v>
      </c>
      <c r="R14" s="97">
        <v>16</v>
      </c>
      <c r="S14" s="97">
        <v>16</v>
      </c>
      <c r="T14" s="97">
        <f t="shared" si="2"/>
        <v>0</v>
      </c>
      <c r="U14" s="97">
        <f t="shared" si="3"/>
        <v>84</v>
      </c>
      <c r="V14" s="119">
        <v>10</v>
      </c>
      <c r="W14" s="120">
        <f t="shared" si="4"/>
        <v>174</v>
      </c>
      <c r="X14" s="118">
        <f t="shared" si="4"/>
        <v>17</v>
      </c>
      <c r="Y14" s="122">
        <v>7</v>
      </c>
    </row>
    <row r="15" spans="1:29" ht="12.75">
      <c r="A15" s="116">
        <v>8</v>
      </c>
      <c r="B15" s="43" t="s">
        <v>389</v>
      </c>
      <c r="C15" s="43" t="s">
        <v>9</v>
      </c>
      <c r="D15" s="43" t="s">
        <v>390</v>
      </c>
      <c r="E15" s="43">
        <v>13935563</v>
      </c>
      <c r="F15" s="96" t="s">
        <v>384</v>
      </c>
      <c r="G15" s="117">
        <v>15</v>
      </c>
      <c r="H15" s="97">
        <v>3</v>
      </c>
      <c r="I15" s="97">
        <v>36</v>
      </c>
      <c r="J15" s="97">
        <v>17</v>
      </c>
      <c r="K15" s="97">
        <v>18</v>
      </c>
      <c r="L15" s="97">
        <v>0</v>
      </c>
      <c r="M15" s="97">
        <f t="shared" si="0"/>
        <v>89</v>
      </c>
      <c r="N15" s="118">
        <v>9</v>
      </c>
      <c r="O15" s="117">
        <f t="shared" si="1"/>
        <v>15</v>
      </c>
      <c r="P15" s="97">
        <f t="shared" si="1"/>
        <v>3</v>
      </c>
      <c r="Q15" s="97">
        <v>32</v>
      </c>
      <c r="R15" s="97">
        <v>17</v>
      </c>
      <c r="S15" s="97">
        <v>17</v>
      </c>
      <c r="T15" s="97">
        <f t="shared" si="2"/>
        <v>0</v>
      </c>
      <c r="U15" s="97">
        <f t="shared" si="3"/>
        <v>84</v>
      </c>
      <c r="V15" s="119">
        <v>10</v>
      </c>
      <c r="W15" s="120">
        <f t="shared" si="4"/>
        <v>173</v>
      </c>
      <c r="X15" s="118">
        <f t="shared" si="4"/>
        <v>19</v>
      </c>
      <c r="Y15" s="122">
        <v>8</v>
      </c>
      <c r="AC15" s="35"/>
    </row>
    <row r="16" spans="1:25" ht="12.75">
      <c r="A16" s="116">
        <v>9</v>
      </c>
      <c r="B16" s="43" t="s">
        <v>128</v>
      </c>
      <c r="C16" s="43" t="s">
        <v>101</v>
      </c>
      <c r="D16" s="43" t="s">
        <v>351</v>
      </c>
      <c r="E16" s="43">
        <v>100010819</v>
      </c>
      <c r="F16" s="96" t="s">
        <v>384</v>
      </c>
      <c r="G16" s="117">
        <v>15</v>
      </c>
      <c r="H16" s="97">
        <v>5</v>
      </c>
      <c r="I16" s="97">
        <v>34</v>
      </c>
      <c r="J16" s="97">
        <v>17</v>
      </c>
      <c r="K16" s="97">
        <v>18</v>
      </c>
      <c r="L16" s="97">
        <v>0</v>
      </c>
      <c r="M16" s="97">
        <f t="shared" si="0"/>
        <v>89</v>
      </c>
      <c r="N16" s="118">
        <v>9</v>
      </c>
      <c r="O16" s="117">
        <f t="shared" si="1"/>
        <v>15</v>
      </c>
      <c r="P16" s="97">
        <f t="shared" si="1"/>
        <v>5</v>
      </c>
      <c r="Q16" s="97">
        <v>32</v>
      </c>
      <c r="R16" s="97">
        <v>16</v>
      </c>
      <c r="S16" s="97">
        <v>16</v>
      </c>
      <c r="T16" s="97">
        <f t="shared" si="2"/>
        <v>0</v>
      </c>
      <c r="U16" s="97">
        <f t="shared" si="3"/>
        <v>84</v>
      </c>
      <c r="V16" s="119">
        <v>10</v>
      </c>
      <c r="W16" s="120">
        <f t="shared" si="4"/>
        <v>173</v>
      </c>
      <c r="X16" s="118">
        <f t="shared" si="4"/>
        <v>19</v>
      </c>
      <c r="Y16" s="122">
        <v>9</v>
      </c>
    </row>
    <row r="17" spans="1:25" ht="12.75">
      <c r="A17" s="116">
        <v>10</v>
      </c>
      <c r="B17" s="43" t="s">
        <v>128</v>
      </c>
      <c r="C17" s="43" t="s">
        <v>101</v>
      </c>
      <c r="D17" s="43" t="s">
        <v>391</v>
      </c>
      <c r="E17" s="43">
        <v>100004308</v>
      </c>
      <c r="F17" s="96" t="s">
        <v>384</v>
      </c>
      <c r="G17" s="117">
        <v>15</v>
      </c>
      <c r="H17" s="97">
        <v>5</v>
      </c>
      <c r="I17" s="97">
        <v>33</v>
      </c>
      <c r="J17" s="97">
        <v>17</v>
      </c>
      <c r="K17" s="97">
        <v>18</v>
      </c>
      <c r="L17" s="97">
        <v>0</v>
      </c>
      <c r="M17" s="97">
        <f t="shared" si="0"/>
        <v>88</v>
      </c>
      <c r="N17" s="118">
        <v>13</v>
      </c>
      <c r="O17" s="117">
        <f t="shared" si="1"/>
        <v>15</v>
      </c>
      <c r="P17" s="97">
        <f t="shared" si="1"/>
        <v>5</v>
      </c>
      <c r="Q17" s="97">
        <v>32</v>
      </c>
      <c r="R17" s="97">
        <v>17</v>
      </c>
      <c r="S17" s="97">
        <v>17</v>
      </c>
      <c r="T17" s="97">
        <f t="shared" si="2"/>
        <v>0</v>
      </c>
      <c r="U17" s="97">
        <f t="shared" si="3"/>
        <v>86</v>
      </c>
      <c r="V17" s="119">
        <v>7</v>
      </c>
      <c r="W17" s="120">
        <f t="shared" si="4"/>
        <v>174</v>
      </c>
      <c r="X17" s="118">
        <f t="shared" si="4"/>
        <v>20</v>
      </c>
      <c r="Y17" s="122">
        <v>10</v>
      </c>
    </row>
    <row r="18" spans="1:25" ht="12.75">
      <c r="A18" s="116">
        <v>11</v>
      </c>
      <c r="B18" s="43" t="s">
        <v>348</v>
      </c>
      <c r="C18" s="43" t="s">
        <v>349</v>
      </c>
      <c r="D18" s="43" t="s">
        <v>350</v>
      </c>
      <c r="E18" s="43">
        <v>100005719</v>
      </c>
      <c r="F18" s="96" t="s">
        <v>384</v>
      </c>
      <c r="G18" s="117">
        <v>15</v>
      </c>
      <c r="H18" s="97">
        <v>5</v>
      </c>
      <c r="I18" s="97">
        <v>34</v>
      </c>
      <c r="J18" s="97">
        <v>19</v>
      </c>
      <c r="K18" s="97">
        <v>19</v>
      </c>
      <c r="L18" s="97">
        <v>0</v>
      </c>
      <c r="M18" s="97">
        <f t="shared" si="0"/>
        <v>92</v>
      </c>
      <c r="N18" s="118">
        <v>5</v>
      </c>
      <c r="O18" s="117">
        <f t="shared" si="1"/>
        <v>15</v>
      </c>
      <c r="P18" s="97">
        <f t="shared" si="1"/>
        <v>5</v>
      </c>
      <c r="Q18" s="97">
        <v>30</v>
      </c>
      <c r="R18" s="97">
        <v>15</v>
      </c>
      <c r="S18" s="97">
        <v>15</v>
      </c>
      <c r="T18" s="97">
        <f t="shared" si="2"/>
        <v>0</v>
      </c>
      <c r="U18" s="97">
        <f t="shared" si="3"/>
        <v>80</v>
      </c>
      <c r="V18" s="119">
        <v>15</v>
      </c>
      <c r="W18" s="120">
        <f t="shared" si="4"/>
        <v>172</v>
      </c>
      <c r="X18" s="118">
        <f t="shared" si="4"/>
        <v>20</v>
      </c>
      <c r="Y18" s="122">
        <v>11</v>
      </c>
    </row>
    <row r="19" spans="1:25" ht="12.75">
      <c r="A19" s="116">
        <v>12</v>
      </c>
      <c r="B19" s="43" t="s">
        <v>265</v>
      </c>
      <c r="C19" s="43" t="s">
        <v>266</v>
      </c>
      <c r="D19" s="43" t="s">
        <v>340</v>
      </c>
      <c r="E19" s="43">
        <v>100001688</v>
      </c>
      <c r="F19" s="96" t="s">
        <v>384</v>
      </c>
      <c r="G19" s="117">
        <v>15</v>
      </c>
      <c r="H19" s="97">
        <v>5</v>
      </c>
      <c r="I19" s="97">
        <v>32</v>
      </c>
      <c r="J19" s="97">
        <v>19</v>
      </c>
      <c r="K19" s="97">
        <v>16</v>
      </c>
      <c r="L19" s="97">
        <v>0</v>
      </c>
      <c r="M19" s="97">
        <f t="shared" si="0"/>
        <v>87</v>
      </c>
      <c r="N19" s="118">
        <v>14</v>
      </c>
      <c r="O19" s="117">
        <f t="shared" si="1"/>
        <v>15</v>
      </c>
      <c r="P19" s="97">
        <f t="shared" si="1"/>
        <v>5</v>
      </c>
      <c r="Q19" s="97">
        <v>32</v>
      </c>
      <c r="R19" s="97">
        <v>16</v>
      </c>
      <c r="S19" s="97">
        <v>17</v>
      </c>
      <c r="T19" s="97">
        <f t="shared" si="2"/>
        <v>0</v>
      </c>
      <c r="U19" s="97">
        <f t="shared" si="3"/>
        <v>85</v>
      </c>
      <c r="V19" s="119">
        <v>9</v>
      </c>
      <c r="W19" s="120">
        <f t="shared" si="4"/>
        <v>172</v>
      </c>
      <c r="X19" s="118">
        <f t="shared" si="4"/>
        <v>23</v>
      </c>
      <c r="Y19" s="122">
        <v>12</v>
      </c>
    </row>
    <row r="20" spans="1:25" ht="12.75">
      <c r="A20" s="123">
        <v>13</v>
      </c>
      <c r="B20" s="53" t="s">
        <v>392</v>
      </c>
      <c r="C20" s="53" t="s">
        <v>46</v>
      </c>
      <c r="D20" s="53" t="s">
        <v>393</v>
      </c>
      <c r="E20" s="53">
        <v>100004671</v>
      </c>
      <c r="F20" s="98" t="s">
        <v>384</v>
      </c>
      <c r="G20" s="124">
        <v>15</v>
      </c>
      <c r="H20" s="99">
        <v>5</v>
      </c>
      <c r="I20" s="99">
        <v>31</v>
      </c>
      <c r="J20" s="99">
        <v>15</v>
      </c>
      <c r="K20" s="99">
        <v>17</v>
      </c>
      <c r="L20" s="99">
        <v>0</v>
      </c>
      <c r="M20" s="99">
        <f t="shared" si="0"/>
        <v>83</v>
      </c>
      <c r="N20" s="125">
        <v>22</v>
      </c>
      <c r="O20" s="124">
        <f t="shared" si="1"/>
        <v>15</v>
      </c>
      <c r="P20" s="99">
        <f t="shared" si="1"/>
        <v>5</v>
      </c>
      <c r="Q20" s="99">
        <v>32</v>
      </c>
      <c r="R20" s="99">
        <v>18</v>
      </c>
      <c r="S20" s="99">
        <v>17</v>
      </c>
      <c r="T20" s="99">
        <f t="shared" si="2"/>
        <v>0</v>
      </c>
      <c r="U20" s="99">
        <f t="shared" si="3"/>
        <v>87</v>
      </c>
      <c r="V20" s="126">
        <v>5</v>
      </c>
      <c r="W20" s="127">
        <f t="shared" si="4"/>
        <v>170</v>
      </c>
      <c r="X20" s="125">
        <f t="shared" si="4"/>
        <v>27</v>
      </c>
      <c r="Y20" s="128">
        <v>13</v>
      </c>
    </row>
    <row r="21" spans="1:25" ht="12.75">
      <c r="A21" s="123">
        <v>14</v>
      </c>
      <c r="B21" s="53" t="s">
        <v>132</v>
      </c>
      <c r="C21" s="53" t="s">
        <v>65</v>
      </c>
      <c r="D21" s="53" t="s">
        <v>394</v>
      </c>
      <c r="E21" s="53">
        <v>100011542</v>
      </c>
      <c r="F21" s="98" t="s">
        <v>384</v>
      </c>
      <c r="G21" s="124">
        <v>15</v>
      </c>
      <c r="H21" s="99">
        <v>5</v>
      </c>
      <c r="I21" s="99">
        <v>33</v>
      </c>
      <c r="J21" s="99">
        <v>18</v>
      </c>
      <c r="K21" s="99">
        <v>19</v>
      </c>
      <c r="L21" s="99">
        <v>0</v>
      </c>
      <c r="M21" s="99">
        <f t="shared" si="0"/>
        <v>90</v>
      </c>
      <c r="N21" s="125">
        <v>7</v>
      </c>
      <c r="O21" s="124">
        <f t="shared" si="1"/>
        <v>15</v>
      </c>
      <c r="P21" s="99">
        <f t="shared" si="1"/>
        <v>5</v>
      </c>
      <c r="Q21" s="99">
        <v>29</v>
      </c>
      <c r="R21" s="99">
        <v>15</v>
      </c>
      <c r="S21" s="99">
        <v>14</v>
      </c>
      <c r="T21" s="99">
        <f t="shared" si="2"/>
        <v>0</v>
      </c>
      <c r="U21" s="99">
        <f t="shared" si="3"/>
        <v>78</v>
      </c>
      <c r="V21" s="126">
        <v>20</v>
      </c>
      <c r="W21" s="127">
        <f t="shared" si="4"/>
        <v>168</v>
      </c>
      <c r="X21" s="125">
        <f t="shared" si="4"/>
        <v>27</v>
      </c>
      <c r="Y21" s="128">
        <v>14</v>
      </c>
    </row>
    <row r="22" spans="1:25" ht="12.75">
      <c r="A22" s="123">
        <v>15</v>
      </c>
      <c r="B22" s="129" t="s">
        <v>337</v>
      </c>
      <c r="C22" s="129" t="s">
        <v>338</v>
      </c>
      <c r="D22" s="129" t="s">
        <v>339</v>
      </c>
      <c r="E22" s="53">
        <v>100001937</v>
      </c>
      <c r="F22" s="98" t="s">
        <v>384</v>
      </c>
      <c r="G22" s="124">
        <v>14</v>
      </c>
      <c r="H22" s="99">
        <v>5</v>
      </c>
      <c r="I22" s="99">
        <v>35</v>
      </c>
      <c r="J22" s="99">
        <v>16</v>
      </c>
      <c r="K22" s="99">
        <v>16</v>
      </c>
      <c r="L22" s="99">
        <v>0</v>
      </c>
      <c r="M22" s="99">
        <f t="shared" si="0"/>
        <v>86</v>
      </c>
      <c r="N22" s="125">
        <v>15</v>
      </c>
      <c r="O22" s="124">
        <f t="shared" si="1"/>
        <v>14</v>
      </c>
      <c r="P22" s="99">
        <f t="shared" si="1"/>
        <v>5</v>
      </c>
      <c r="Q22" s="99">
        <v>32</v>
      </c>
      <c r="R22" s="99">
        <v>15</v>
      </c>
      <c r="S22" s="99">
        <v>16</v>
      </c>
      <c r="T22" s="99">
        <f t="shared" si="2"/>
        <v>0</v>
      </c>
      <c r="U22" s="99">
        <f t="shared" si="3"/>
        <v>82</v>
      </c>
      <c r="V22" s="126">
        <v>13</v>
      </c>
      <c r="W22" s="127">
        <f t="shared" si="4"/>
        <v>168</v>
      </c>
      <c r="X22" s="125">
        <f t="shared" si="4"/>
        <v>28</v>
      </c>
      <c r="Y22" s="128">
        <v>15</v>
      </c>
    </row>
    <row r="23" spans="1:25" ht="12.75">
      <c r="A23" s="123">
        <v>16</v>
      </c>
      <c r="B23" s="53" t="s">
        <v>329</v>
      </c>
      <c r="C23" s="53" t="s">
        <v>18</v>
      </c>
      <c r="D23" s="53" t="s">
        <v>330</v>
      </c>
      <c r="E23" s="53">
        <v>100003595</v>
      </c>
      <c r="F23" s="98" t="s">
        <v>384</v>
      </c>
      <c r="G23" s="124">
        <v>15</v>
      </c>
      <c r="H23" s="99">
        <v>5</v>
      </c>
      <c r="I23" s="99">
        <v>32</v>
      </c>
      <c r="J23" s="99">
        <v>17</v>
      </c>
      <c r="K23" s="99">
        <v>17</v>
      </c>
      <c r="L23" s="99">
        <v>0</v>
      </c>
      <c r="M23" s="99">
        <f t="shared" si="0"/>
        <v>86</v>
      </c>
      <c r="N23" s="125">
        <v>15</v>
      </c>
      <c r="O23" s="124">
        <f t="shared" si="1"/>
        <v>15</v>
      </c>
      <c r="P23" s="99">
        <f t="shared" si="1"/>
        <v>5</v>
      </c>
      <c r="Q23" s="99">
        <v>30</v>
      </c>
      <c r="R23" s="99">
        <v>14</v>
      </c>
      <c r="S23" s="99">
        <v>16</v>
      </c>
      <c r="T23" s="99">
        <f t="shared" si="2"/>
        <v>0</v>
      </c>
      <c r="U23" s="99">
        <f t="shared" si="3"/>
        <v>80</v>
      </c>
      <c r="V23" s="126">
        <v>15</v>
      </c>
      <c r="W23" s="127">
        <f t="shared" si="4"/>
        <v>166</v>
      </c>
      <c r="X23" s="125">
        <f t="shared" si="4"/>
        <v>30</v>
      </c>
      <c r="Y23" s="128">
        <v>16</v>
      </c>
    </row>
    <row r="24" spans="1:25" ht="12.75">
      <c r="A24" s="123">
        <v>17</v>
      </c>
      <c r="B24" s="53" t="s">
        <v>395</v>
      </c>
      <c r="C24" s="53" t="s">
        <v>114</v>
      </c>
      <c r="D24" s="53" t="s">
        <v>396</v>
      </c>
      <c r="E24" s="53">
        <v>100012028</v>
      </c>
      <c r="F24" s="98" t="s">
        <v>384</v>
      </c>
      <c r="G24" s="124">
        <v>15</v>
      </c>
      <c r="H24" s="99">
        <v>5</v>
      </c>
      <c r="I24" s="99">
        <v>31</v>
      </c>
      <c r="J24" s="99">
        <v>18</v>
      </c>
      <c r="K24" s="99">
        <v>18</v>
      </c>
      <c r="L24" s="99">
        <v>2</v>
      </c>
      <c r="M24" s="99">
        <f t="shared" si="0"/>
        <v>85</v>
      </c>
      <c r="N24" s="125">
        <v>18</v>
      </c>
      <c r="O24" s="124">
        <f t="shared" si="1"/>
        <v>15</v>
      </c>
      <c r="P24" s="99">
        <f t="shared" si="1"/>
        <v>5</v>
      </c>
      <c r="Q24" s="99">
        <v>30</v>
      </c>
      <c r="R24" s="99">
        <v>17</v>
      </c>
      <c r="S24" s="99">
        <v>16</v>
      </c>
      <c r="T24" s="99">
        <f t="shared" si="2"/>
        <v>2</v>
      </c>
      <c r="U24" s="99">
        <f t="shared" si="3"/>
        <v>81</v>
      </c>
      <c r="V24" s="126">
        <v>14</v>
      </c>
      <c r="W24" s="127">
        <f t="shared" si="4"/>
        <v>166</v>
      </c>
      <c r="X24" s="125">
        <f t="shared" si="4"/>
        <v>32</v>
      </c>
      <c r="Y24" s="128">
        <v>17</v>
      </c>
    </row>
    <row r="25" spans="1:25" ht="12.75">
      <c r="A25" s="123">
        <v>18</v>
      </c>
      <c r="B25" s="53" t="s">
        <v>270</v>
      </c>
      <c r="C25" s="53" t="s">
        <v>23</v>
      </c>
      <c r="D25" s="53" t="s">
        <v>322</v>
      </c>
      <c r="E25" s="53">
        <v>100004317</v>
      </c>
      <c r="F25" s="98" t="s">
        <v>384</v>
      </c>
      <c r="G25" s="124">
        <v>15</v>
      </c>
      <c r="H25" s="99">
        <v>5</v>
      </c>
      <c r="I25" s="99">
        <v>34</v>
      </c>
      <c r="J25" s="99">
        <v>18</v>
      </c>
      <c r="K25" s="99">
        <v>17</v>
      </c>
      <c r="L25" s="99">
        <v>0</v>
      </c>
      <c r="M25" s="99">
        <f t="shared" si="0"/>
        <v>89</v>
      </c>
      <c r="N25" s="125">
        <v>9</v>
      </c>
      <c r="O25" s="124">
        <f t="shared" si="1"/>
        <v>15</v>
      </c>
      <c r="P25" s="99">
        <f t="shared" si="1"/>
        <v>5</v>
      </c>
      <c r="Q25" s="99">
        <v>27</v>
      </c>
      <c r="R25" s="99">
        <v>14</v>
      </c>
      <c r="S25" s="99">
        <v>15</v>
      </c>
      <c r="T25" s="99">
        <f t="shared" si="2"/>
        <v>0</v>
      </c>
      <c r="U25" s="99">
        <f t="shared" si="3"/>
        <v>76</v>
      </c>
      <c r="V25" s="126">
        <v>25</v>
      </c>
      <c r="W25" s="127">
        <f t="shared" si="4"/>
        <v>165</v>
      </c>
      <c r="X25" s="125">
        <f t="shared" si="4"/>
        <v>34</v>
      </c>
      <c r="Y25" s="128">
        <v>18</v>
      </c>
    </row>
    <row r="26" spans="1:25" ht="12.75">
      <c r="A26" s="123">
        <v>19</v>
      </c>
      <c r="B26" s="53" t="s">
        <v>132</v>
      </c>
      <c r="C26" s="53" t="s">
        <v>65</v>
      </c>
      <c r="D26" s="53" t="s">
        <v>320</v>
      </c>
      <c r="E26" s="53">
        <v>100004734</v>
      </c>
      <c r="F26" s="98" t="s">
        <v>384</v>
      </c>
      <c r="G26" s="124">
        <v>15</v>
      </c>
      <c r="H26" s="99">
        <v>5</v>
      </c>
      <c r="I26" s="99">
        <v>30</v>
      </c>
      <c r="J26" s="99">
        <v>18</v>
      </c>
      <c r="K26" s="99">
        <v>18</v>
      </c>
      <c r="L26" s="99">
        <v>0</v>
      </c>
      <c r="M26" s="99">
        <f t="shared" si="0"/>
        <v>86</v>
      </c>
      <c r="N26" s="125">
        <v>15</v>
      </c>
      <c r="O26" s="124">
        <f t="shared" si="1"/>
        <v>15</v>
      </c>
      <c r="P26" s="99">
        <f t="shared" si="1"/>
        <v>5</v>
      </c>
      <c r="Q26" s="99">
        <v>28</v>
      </c>
      <c r="R26" s="99">
        <v>15</v>
      </c>
      <c r="S26" s="99">
        <v>15</v>
      </c>
      <c r="T26" s="99">
        <f t="shared" si="2"/>
        <v>0</v>
      </c>
      <c r="U26" s="99">
        <f t="shared" si="3"/>
        <v>78</v>
      </c>
      <c r="V26" s="126">
        <v>20</v>
      </c>
      <c r="W26" s="127">
        <f t="shared" si="4"/>
        <v>164</v>
      </c>
      <c r="X26" s="125">
        <f t="shared" si="4"/>
        <v>35</v>
      </c>
      <c r="Y26" s="128">
        <v>19</v>
      </c>
    </row>
    <row r="27" spans="1:25" ht="12.75">
      <c r="A27" s="123">
        <v>20</v>
      </c>
      <c r="B27" s="53" t="s">
        <v>109</v>
      </c>
      <c r="C27" s="53" t="s">
        <v>12</v>
      </c>
      <c r="D27" s="53" t="s">
        <v>377</v>
      </c>
      <c r="E27" s="53">
        <v>100004662</v>
      </c>
      <c r="F27" s="98" t="s">
        <v>384</v>
      </c>
      <c r="G27" s="124">
        <v>15</v>
      </c>
      <c r="H27" s="99">
        <v>5</v>
      </c>
      <c r="I27" s="99">
        <v>31</v>
      </c>
      <c r="J27" s="99">
        <v>15</v>
      </c>
      <c r="K27" s="99">
        <v>17</v>
      </c>
      <c r="L27" s="99">
        <v>0</v>
      </c>
      <c r="M27" s="99">
        <f t="shared" si="0"/>
        <v>83</v>
      </c>
      <c r="N27" s="125">
        <v>22</v>
      </c>
      <c r="O27" s="124">
        <f t="shared" si="1"/>
        <v>15</v>
      </c>
      <c r="P27" s="99">
        <f t="shared" si="1"/>
        <v>5</v>
      </c>
      <c r="Q27" s="99">
        <v>30</v>
      </c>
      <c r="R27" s="99">
        <v>14</v>
      </c>
      <c r="S27" s="99">
        <v>15</v>
      </c>
      <c r="T27" s="99">
        <f t="shared" si="2"/>
        <v>0</v>
      </c>
      <c r="U27" s="99">
        <f t="shared" si="3"/>
        <v>79</v>
      </c>
      <c r="V27" s="126">
        <v>18</v>
      </c>
      <c r="W27" s="127">
        <f t="shared" si="4"/>
        <v>162</v>
      </c>
      <c r="X27" s="125">
        <f t="shared" si="4"/>
        <v>40</v>
      </c>
      <c r="Y27" s="128">
        <v>20</v>
      </c>
    </row>
    <row r="28" spans="1:25" ht="12.75">
      <c r="A28" s="123">
        <v>21</v>
      </c>
      <c r="B28" s="53" t="s">
        <v>397</v>
      </c>
      <c r="C28" s="53" t="s">
        <v>65</v>
      </c>
      <c r="D28" s="53" t="s">
        <v>398</v>
      </c>
      <c r="E28" s="53">
        <v>100006441</v>
      </c>
      <c r="F28" s="98" t="s">
        <v>384</v>
      </c>
      <c r="G28" s="124">
        <v>14</v>
      </c>
      <c r="H28" s="99">
        <v>5</v>
      </c>
      <c r="I28" s="99">
        <v>34</v>
      </c>
      <c r="J28" s="99">
        <v>18</v>
      </c>
      <c r="K28" s="99">
        <v>16</v>
      </c>
      <c r="L28" s="99">
        <v>2</v>
      </c>
      <c r="M28" s="99">
        <f t="shared" si="0"/>
        <v>85</v>
      </c>
      <c r="N28" s="125">
        <v>18</v>
      </c>
      <c r="O28" s="124">
        <f t="shared" si="1"/>
        <v>14</v>
      </c>
      <c r="P28" s="99">
        <f t="shared" si="1"/>
        <v>5</v>
      </c>
      <c r="Q28" s="99">
        <v>28</v>
      </c>
      <c r="R28" s="99">
        <v>16</v>
      </c>
      <c r="S28" s="99">
        <v>16</v>
      </c>
      <c r="T28" s="99">
        <f t="shared" si="2"/>
        <v>2</v>
      </c>
      <c r="U28" s="99">
        <f t="shared" si="3"/>
        <v>77</v>
      </c>
      <c r="V28" s="126">
        <v>24</v>
      </c>
      <c r="W28" s="127">
        <f t="shared" si="4"/>
        <v>162</v>
      </c>
      <c r="X28" s="125">
        <f t="shared" si="4"/>
        <v>42</v>
      </c>
      <c r="Y28" s="128">
        <v>21</v>
      </c>
    </row>
    <row r="29" spans="1:25" ht="12.75">
      <c r="A29" s="123">
        <v>22</v>
      </c>
      <c r="B29" s="53" t="s">
        <v>214</v>
      </c>
      <c r="C29" s="53" t="s">
        <v>1</v>
      </c>
      <c r="D29" s="53" t="s">
        <v>374</v>
      </c>
      <c r="E29" s="53">
        <v>15333474</v>
      </c>
      <c r="F29" s="98" t="s">
        <v>384</v>
      </c>
      <c r="G29" s="124">
        <v>15</v>
      </c>
      <c r="H29" s="99">
        <v>4</v>
      </c>
      <c r="I29" s="99">
        <v>30</v>
      </c>
      <c r="J29" s="99">
        <v>15</v>
      </c>
      <c r="K29" s="99">
        <v>16</v>
      </c>
      <c r="L29" s="99">
        <v>0</v>
      </c>
      <c r="M29" s="99">
        <f t="shared" si="0"/>
        <v>80</v>
      </c>
      <c r="N29" s="125">
        <v>29</v>
      </c>
      <c r="O29" s="124">
        <f t="shared" si="1"/>
        <v>15</v>
      </c>
      <c r="P29" s="99">
        <f t="shared" si="1"/>
        <v>4</v>
      </c>
      <c r="Q29" s="99">
        <v>30</v>
      </c>
      <c r="R29" s="99">
        <v>15</v>
      </c>
      <c r="S29" s="99">
        <v>16</v>
      </c>
      <c r="T29" s="99">
        <f t="shared" si="2"/>
        <v>0</v>
      </c>
      <c r="U29" s="99">
        <f t="shared" si="3"/>
        <v>80</v>
      </c>
      <c r="V29" s="126">
        <v>15</v>
      </c>
      <c r="W29" s="127">
        <f t="shared" si="4"/>
        <v>160</v>
      </c>
      <c r="X29" s="125">
        <f t="shared" si="4"/>
        <v>44</v>
      </c>
      <c r="Y29" s="128">
        <v>22</v>
      </c>
    </row>
    <row r="30" spans="1:25" ht="12.75">
      <c r="A30" s="123">
        <v>23</v>
      </c>
      <c r="B30" s="53" t="s">
        <v>399</v>
      </c>
      <c r="C30" s="53" t="s">
        <v>29</v>
      </c>
      <c r="D30" s="53" t="s">
        <v>400</v>
      </c>
      <c r="E30" s="53">
        <v>100011747</v>
      </c>
      <c r="F30" s="98" t="s">
        <v>384</v>
      </c>
      <c r="G30" s="124">
        <v>15</v>
      </c>
      <c r="H30" s="99">
        <v>5</v>
      </c>
      <c r="I30" s="99">
        <v>30</v>
      </c>
      <c r="J30" s="99">
        <v>16</v>
      </c>
      <c r="K30" s="99">
        <v>16</v>
      </c>
      <c r="L30" s="99">
        <v>0</v>
      </c>
      <c r="M30" s="99">
        <f t="shared" si="0"/>
        <v>82</v>
      </c>
      <c r="N30" s="125">
        <v>25</v>
      </c>
      <c r="O30" s="124">
        <f t="shared" si="1"/>
        <v>15</v>
      </c>
      <c r="P30" s="99">
        <f t="shared" si="1"/>
        <v>5</v>
      </c>
      <c r="Q30" s="99">
        <v>28</v>
      </c>
      <c r="R30" s="99">
        <v>15</v>
      </c>
      <c r="S30" s="99">
        <v>15</v>
      </c>
      <c r="T30" s="99">
        <f t="shared" si="2"/>
        <v>0</v>
      </c>
      <c r="U30" s="99">
        <f t="shared" si="3"/>
        <v>78</v>
      </c>
      <c r="V30" s="126">
        <v>20</v>
      </c>
      <c r="W30" s="127">
        <f t="shared" si="4"/>
        <v>160</v>
      </c>
      <c r="X30" s="125">
        <f t="shared" si="4"/>
        <v>45</v>
      </c>
      <c r="Y30" s="128">
        <v>23</v>
      </c>
    </row>
    <row r="31" spans="1:25" ht="12.75">
      <c r="A31" s="123">
        <v>24</v>
      </c>
      <c r="B31" s="53" t="s">
        <v>401</v>
      </c>
      <c r="C31" s="53" t="s">
        <v>46</v>
      </c>
      <c r="D31" s="53" t="s">
        <v>402</v>
      </c>
      <c r="E31" s="53">
        <v>15354995</v>
      </c>
      <c r="F31" s="98" t="s">
        <v>384</v>
      </c>
      <c r="G31" s="124">
        <v>15</v>
      </c>
      <c r="H31" s="99">
        <v>5</v>
      </c>
      <c r="I31" s="99">
        <v>33</v>
      </c>
      <c r="J31" s="99">
        <v>16</v>
      </c>
      <c r="K31" s="99">
        <v>15</v>
      </c>
      <c r="L31" s="99">
        <v>0</v>
      </c>
      <c r="M31" s="99">
        <f t="shared" si="0"/>
        <v>84</v>
      </c>
      <c r="N31" s="125">
        <v>20</v>
      </c>
      <c r="O31" s="124">
        <f t="shared" si="1"/>
        <v>15</v>
      </c>
      <c r="P31" s="99">
        <f t="shared" si="1"/>
        <v>5</v>
      </c>
      <c r="Q31" s="99">
        <v>28</v>
      </c>
      <c r="R31" s="99">
        <v>14</v>
      </c>
      <c r="S31" s="99">
        <v>14</v>
      </c>
      <c r="T31" s="99">
        <f t="shared" si="2"/>
        <v>0</v>
      </c>
      <c r="U31" s="99">
        <f t="shared" si="3"/>
        <v>76</v>
      </c>
      <c r="V31" s="126">
        <v>25</v>
      </c>
      <c r="W31" s="127">
        <f t="shared" si="4"/>
        <v>160</v>
      </c>
      <c r="X31" s="125">
        <f t="shared" si="4"/>
        <v>45</v>
      </c>
      <c r="Y31" s="128">
        <v>24</v>
      </c>
    </row>
    <row r="32" spans="1:25" ht="12.75">
      <c r="A32" s="123">
        <v>25</v>
      </c>
      <c r="B32" s="53" t="s">
        <v>98</v>
      </c>
      <c r="C32" s="53" t="s">
        <v>12</v>
      </c>
      <c r="D32" s="53" t="s">
        <v>357</v>
      </c>
      <c r="E32" s="53">
        <v>100008833</v>
      </c>
      <c r="F32" s="98" t="s">
        <v>384</v>
      </c>
      <c r="G32" s="124">
        <v>15</v>
      </c>
      <c r="H32" s="99">
        <v>2</v>
      </c>
      <c r="I32" s="99">
        <v>33</v>
      </c>
      <c r="J32" s="99">
        <v>16</v>
      </c>
      <c r="K32" s="99">
        <v>15</v>
      </c>
      <c r="L32" s="99">
        <v>0</v>
      </c>
      <c r="M32" s="99">
        <f t="shared" si="0"/>
        <v>81</v>
      </c>
      <c r="N32" s="125">
        <v>26</v>
      </c>
      <c r="O32" s="124">
        <f t="shared" si="1"/>
        <v>15</v>
      </c>
      <c r="P32" s="99">
        <f t="shared" si="1"/>
        <v>2</v>
      </c>
      <c r="Q32" s="99">
        <v>30</v>
      </c>
      <c r="R32" s="99">
        <v>15</v>
      </c>
      <c r="S32" s="99">
        <v>16</v>
      </c>
      <c r="T32" s="99">
        <f t="shared" si="2"/>
        <v>0</v>
      </c>
      <c r="U32" s="99">
        <f t="shared" si="3"/>
        <v>78</v>
      </c>
      <c r="V32" s="126">
        <v>20</v>
      </c>
      <c r="W32" s="127">
        <f t="shared" si="4"/>
        <v>159</v>
      </c>
      <c r="X32" s="125">
        <f t="shared" si="4"/>
        <v>46</v>
      </c>
      <c r="Y32" s="128">
        <v>25</v>
      </c>
    </row>
    <row r="33" spans="1:25" ht="12.75">
      <c r="A33" s="123">
        <v>26</v>
      </c>
      <c r="B33" s="53" t="s">
        <v>105</v>
      </c>
      <c r="C33" s="53" t="s">
        <v>41</v>
      </c>
      <c r="D33" s="53" t="s">
        <v>403</v>
      </c>
      <c r="E33" s="53">
        <v>100011446</v>
      </c>
      <c r="F33" s="98" t="s">
        <v>384</v>
      </c>
      <c r="G33" s="124">
        <v>15</v>
      </c>
      <c r="H33" s="99">
        <v>5</v>
      </c>
      <c r="I33" s="99">
        <v>31</v>
      </c>
      <c r="J33" s="99">
        <v>16</v>
      </c>
      <c r="K33" s="99">
        <v>15</v>
      </c>
      <c r="L33" s="99">
        <v>2</v>
      </c>
      <c r="M33" s="99">
        <f t="shared" si="0"/>
        <v>80</v>
      </c>
      <c r="N33" s="125">
        <v>29</v>
      </c>
      <c r="O33" s="124">
        <f t="shared" si="1"/>
        <v>15</v>
      </c>
      <c r="P33" s="99">
        <f t="shared" si="1"/>
        <v>5</v>
      </c>
      <c r="Q33" s="99">
        <v>29</v>
      </c>
      <c r="R33" s="99">
        <v>16</v>
      </c>
      <c r="S33" s="99">
        <v>16</v>
      </c>
      <c r="T33" s="99">
        <f t="shared" si="2"/>
        <v>2</v>
      </c>
      <c r="U33" s="99">
        <f t="shared" si="3"/>
        <v>79</v>
      </c>
      <c r="V33" s="126">
        <v>18</v>
      </c>
      <c r="W33" s="127">
        <f t="shared" si="4"/>
        <v>159</v>
      </c>
      <c r="X33" s="125">
        <f t="shared" si="4"/>
        <v>47</v>
      </c>
      <c r="Y33" s="128">
        <v>26</v>
      </c>
    </row>
    <row r="34" spans="1:25" ht="12.75">
      <c r="A34" s="123">
        <v>27</v>
      </c>
      <c r="B34" s="53" t="s">
        <v>256</v>
      </c>
      <c r="C34" s="53" t="s">
        <v>12</v>
      </c>
      <c r="D34" s="53" t="s">
        <v>314</v>
      </c>
      <c r="E34" s="53">
        <v>100001570</v>
      </c>
      <c r="F34" s="98" t="s">
        <v>384</v>
      </c>
      <c r="G34" s="124">
        <v>15</v>
      </c>
      <c r="H34" s="99">
        <v>5</v>
      </c>
      <c r="I34" s="99">
        <v>32</v>
      </c>
      <c r="J34" s="99">
        <v>16</v>
      </c>
      <c r="K34" s="99">
        <v>16</v>
      </c>
      <c r="L34" s="99">
        <v>0</v>
      </c>
      <c r="M34" s="99">
        <f t="shared" si="0"/>
        <v>84</v>
      </c>
      <c r="N34" s="125">
        <v>20</v>
      </c>
      <c r="O34" s="124">
        <f t="shared" si="1"/>
        <v>15</v>
      </c>
      <c r="P34" s="99">
        <f t="shared" si="1"/>
        <v>5</v>
      </c>
      <c r="Q34" s="99">
        <v>26</v>
      </c>
      <c r="R34" s="99">
        <v>14</v>
      </c>
      <c r="S34" s="99">
        <v>14</v>
      </c>
      <c r="T34" s="99">
        <f t="shared" si="2"/>
        <v>0</v>
      </c>
      <c r="U34" s="99">
        <f t="shared" si="3"/>
        <v>74</v>
      </c>
      <c r="V34" s="126">
        <v>29</v>
      </c>
      <c r="W34" s="127">
        <f t="shared" si="4"/>
        <v>158</v>
      </c>
      <c r="X34" s="125">
        <f t="shared" si="4"/>
        <v>49</v>
      </c>
      <c r="Y34" s="128">
        <v>27</v>
      </c>
    </row>
    <row r="35" spans="1:25" ht="12.75">
      <c r="A35" s="123">
        <v>28</v>
      </c>
      <c r="B35" s="53" t="s">
        <v>208</v>
      </c>
      <c r="C35" s="53" t="s">
        <v>114</v>
      </c>
      <c r="D35" s="53" t="s">
        <v>378</v>
      </c>
      <c r="E35" s="53">
        <v>15514542</v>
      </c>
      <c r="F35" s="98" t="s">
        <v>384</v>
      </c>
      <c r="G35" s="124">
        <v>15</v>
      </c>
      <c r="H35" s="99">
        <v>5</v>
      </c>
      <c r="I35" s="99">
        <v>30</v>
      </c>
      <c r="J35" s="99">
        <v>16</v>
      </c>
      <c r="K35" s="99">
        <v>15</v>
      </c>
      <c r="L35" s="99">
        <v>0</v>
      </c>
      <c r="M35" s="99">
        <f t="shared" si="0"/>
        <v>81</v>
      </c>
      <c r="N35" s="125">
        <v>26</v>
      </c>
      <c r="O35" s="124">
        <f t="shared" si="1"/>
        <v>15</v>
      </c>
      <c r="P35" s="99">
        <f t="shared" si="1"/>
        <v>5</v>
      </c>
      <c r="Q35" s="99">
        <v>28</v>
      </c>
      <c r="R35" s="99">
        <v>13</v>
      </c>
      <c r="S35" s="99">
        <v>14</v>
      </c>
      <c r="T35" s="99">
        <f t="shared" si="2"/>
        <v>0</v>
      </c>
      <c r="U35" s="99">
        <f t="shared" si="3"/>
        <v>75</v>
      </c>
      <c r="V35" s="126">
        <v>27</v>
      </c>
      <c r="W35" s="127">
        <f t="shared" si="4"/>
        <v>156</v>
      </c>
      <c r="X35" s="125">
        <f t="shared" si="4"/>
        <v>53</v>
      </c>
      <c r="Y35" s="128">
        <v>28</v>
      </c>
    </row>
    <row r="36" spans="1:25" ht="12.75">
      <c r="A36" s="123">
        <v>29</v>
      </c>
      <c r="B36" s="53" t="s">
        <v>327</v>
      </c>
      <c r="C36" s="53" t="s">
        <v>18</v>
      </c>
      <c r="D36" s="53" t="s">
        <v>328</v>
      </c>
      <c r="E36" s="53">
        <v>100005683</v>
      </c>
      <c r="F36" s="98" t="s">
        <v>384</v>
      </c>
      <c r="G36" s="124">
        <v>15</v>
      </c>
      <c r="H36" s="99">
        <v>4</v>
      </c>
      <c r="I36" s="99">
        <v>30</v>
      </c>
      <c r="J36" s="99">
        <v>17</v>
      </c>
      <c r="K36" s="99">
        <v>17</v>
      </c>
      <c r="L36" s="99">
        <v>2</v>
      </c>
      <c r="M36" s="99">
        <f t="shared" si="0"/>
        <v>81</v>
      </c>
      <c r="N36" s="125">
        <v>26</v>
      </c>
      <c r="O36" s="124">
        <f t="shared" si="1"/>
        <v>15</v>
      </c>
      <c r="P36" s="99">
        <f t="shared" si="1"/>
        <v>4</v>
      </c>
      <c r="Q36" s="99">
        <v>28</v>
      </c>
      <c r="R36" s="99">
        <v>14</v>
      </c>
      <c r="S36" s="99">
        <v>14</v>
      </c>
      <c r="T36" s="99">
        <f t="shared" si="2"/>
        <v>2</v>
      </c>
      <c r="U36" s="99">
        <f t="shared" si="3"/>
        <v>73</v>
      </c>
      <c r="V36" s="126">
        <v>30</v>
      </c>
      <c r="W36" s="127">
        <f t="shared" si="4"/>
        <v>154</v>
      </c>
      <c r="X36" s="125">
        <f t="shared" si="4"/>
        <v>56</v>
      </c>
      <c r="Y36" s="128">
        <v>29</v>
      </c>
    </row>
    <row r="37" spans="1:25" ht="12.75">
      <c r="A37" s="123">
        <v>30</v>
      </c>
      <c r="B37" s="53" t="s">
        <v>404</v>
      </c>
      <c r="C37" s="53" t="s">
        <v>220</v>
      </c>
      <c r="D37" s="53" t="s">
        <v>405</v>
      </c>
      <c r="E37" s="53">
        <v>100000127</v>
      </c>
      <c r="F37" s="98" t="s">
        <v>384</v>
      </c>
      <c r="G37" s="124">
        <v>15</v>
      </c>
      <c r="H37" s="99">
        <v>5</v>
      </c>
      <c r="I37" s="99">
        <v>31</v>
      </c>
      <c r="J37" s="99">
        <v>16</v>
      </c>
      <c r="K37" s="99">
        <v>16</v>
      </c>
      <c r="L37" s="99">
        <v>0</v>
      </c>
      <c r="M37" s="99">
        <f t="shared" si="0"/>
        <v>83</v>
      </c>
      <c r="N37" s="125">
        <v>22</v>
      </c>
      <c r="O37" s="124">
        <f t="shared" si="1"/>
        <v>15</v>
      </c>
      <c r="P37" s="99">
        <f t="shared" si="1"/>
        <v>5</v>
      </c>
      <c r="Q37" s="99">
        <v>25</v>
      </c>
      <c r="R37" s="99">
        <v>12</v>
      </c>
      <c r="S37" s="99">
        <v>13</v>
      </c>
      <c r="T37" s="99">
        <f t="shared" si="2"/>
        <v>0</v>
      </c>
      <c r="U37" s="99">
        <f t="shared" si="3"/>
        <v>70</v>
      </c>
      <c r="V37" s="126">
        <v>34</v>
      </c>
      <c r="W37" s="127">
        <f t="shared" si="4"/>
        <v>153</v>
      </c>
      <c r="X37" s="125">
        <f t="shared" si="4"/>
        <v>56</v>
      </c>
      <c r="Y37" s="128">
        <v>30</v>
      </c>
    </row>
    <row r="38" spans="1:25" ht="12.75">
      <c r="A38" s="123">
        <v>31</v>
      </c>
      <c r="B38" s="53" t="s">
        <v>375</v>
      </c>
      <c r="C38" s="53" t="s">
        <v>9</v>
      </c>
      <c r="D38" s="53" t="s">
        <v>376</v>
      </c>
      <c r="E38" s="53">
        <v>15581230</v>
      </c>
      <c r="F38" s="98" t="s">
        <v>384</v>
      </c>
      <c r="G38" s="124">
        <v>15</v>
      </c>
      <c r="H38" s="99">
        <v>5</v>
      </c>
      <c r="I38" s="99">
        <v>26</v>
      </c>
      <c r="J38" s="99">
        <v>15</v>
      </c>
      <c r="K38" s="99">
        <v>14</v>
      </c>
      <c r="L38" s="99">
        <v>0</v>
      </c>
      <c r="M38" s="99">
        <f t="shared" si="0"/>
        <v>75</v>
      </c>
      <c r="N38" s="125">
        <v>34</v>
      </c>
      <c r="O38" s="124">
        <f t="shared" si="1"/>
        <v>15</v>
      </c>
      <c r="P38" s="99">
        <f t="shared" si="1"/>
        <v>5</v>
      </c>
      <c r="Q38" s="99">
        <v>27</v>
      </c>
      <c r="R38" s="99">
        <v>14</v>
      </c>
      <c r="S38" s="99">
        <v>14</v>
      </c>
      <c r="T38" s="99">
        <f t="shared" si="2"/>
        <v>0</v>
      </c>
      <c r="U38" s="99">
        <f t="shared" si="3"/>
        <v>75</v>
      </c>
      <c r="V38" s="126">
        <v>27</v>
      </c>
      <c r="W38" s="127">
        <f t="shared" si="4"/>
        <v>150</v>
      </c>
      <c r="X38" s="125">
        <f t="shared" si="4"/>
        <v>61</v>
      </c>
      <c r="Y38" s="128">
        <v>31</v>
      </c>
    </row>
    <row r="39" spans="1:25" ht="12.75">
      <c r="A39" s="123">
        <v>32</v>
      </c>
      <c r="B39" s="53" t="s">
        <v>315</v>
      </c>
      <c r="C39" s="53" t="s">
        <v>26</v>
      </c>
      <c r="D39" s="53" t="s">
        <v>321</v>
      </c>
      <c r="E39" s="53">
        <v>100013040</v>
      </c>
      <c r="F39" s="98" t="s">
        <v>384</v>
      </c>
      <c r="G39" s="124">
        <v>15</v>
      </c>
      <c r="H39" s="99">
        <v>5</v>
      </c>
      <c r="I39" s="99">
        <v>29</v>
      </c>
      <c r="J39" s="99">
        <v>14</v>
      </c>
      <c r="K39" s="99">
        <v>14</v>
      </c>
      <c r="L39" s="99">
        <v>0</v>
      </c>
      <c r="M39" s="99">
        <f t="shared" si="0"/>
        <v>77</v>
      </c>
      <c r="N39" s="125">
        <v>32</v>
      </c>
      <c r="O39" s="124">
        <f t="shared" si="1"/>
        <v>15</v>
      </c>
      <c r="P39" s="99">
        <f t="shared" si="1"/>
        <v>5</v>
      </c>
      <c r="Q39" s="99">
        <v>26</v>
      </c>
      <c r="R39" s="99">
        <v>13</v>
      </c>
      <c r="S39" s="99">
        <v>14</v>
      </c>
      <c r="T39" s="99">
        <f t="shared" si="2"/>
        <v>0</v>
      </c>
      <c r="U39" s="99">
        <f t="shared" si="3"/>
        <v>73</v>
      </c>
      <c r="V39" s="126">
        <v>30</v>
      </c>
      <c r="W39" s="127">
        <f t="shared" si="4"/>
        <v>150</v>
      </c>
      <c r="X39" s="125">
        <f t="shared" si="4"/>
        <v>62</v>
      </c>
      <c r="Y39" s="128">
        <v>32</v>
      </c>
    </row>
    <row r="40" spans="1:25" ht="12.75">
      <c r="A40" s="123">
        <v>33</v>
      </c>
      <c r="B40" s="53" t="s">
        <v>88</v>
      </c>
      <c r="C40" s="53" t="s">
        <v>89</v>
      </c>
      <c r="D40" s="53" t="s">
        <v>406</v>
      </c>
      <c r="E40" s="53">
        <v>100004741</v>
      </c>
      <c r="F40" s="98" t="s">
        <v>384</v>
      </c>
      <c r="G40" s="124">
        <v>15</v>
      </c>
      <c r="H40" s="99">
        <v>4</v>
      </c>
      <c r="I40" s="99">
        <v>28</v>
      </c>
      <c r="J40" s="99">
        <v>15</v>
      </c>
      <c r="K40" s="99">
        <v>15</v>
      </c>
      <c r="L40" s="99">
        <v>0</v>
      </c>
      <c r="M40" s="99">
        <f t="shared" si="0"/>
        <v>77</v>
      </c>
      <c r="N40" s="125">
        <v>32</v>
      </c>
      <c r="O40" s="124">
        <f t="shared" si="1"/>
        <v>15</v>
      </c>
      <c r="P40" s="99">
        <f t="shared" si="1"/>
        <v>4</v>
      </c>
      <c r="Q40" s="99">
        <v>25</v>
      </c>
      <c r="R40" s="99">
        <v>14</v>
      </c>
      <c r="S40" s="99">
        <v>14</v>
      </c>
      <c r="T40" s="99">
        <f t="shared" si="2"/>
        <v>0</v>
      </c>
      <c r="U40" s="99">
        <f t="shared" si="3"/>
        <v>72</v>
      </c>
      <c r="V40" s="126">
        <v>32</v>
      </c>
      <c r="W40" s="127">
        <f t="shared" si="4"/>
        <v>149</v>
      </c>
      <c r="X40" s="125">
        <f t="shared" si="4"/>
        <v>64</v>
      </c>
      <c r="Y40" s="128">
        <v>33</v>
      </c>
    </row>
    <row r="41" spans="1:25" ht="12.75">
      <c r="A41" s="123">
        <v>34</v>
      </c>
      <c r="B41" s="53" t="s">
        <v>380</v>
      </c>
      <c r="C41" s="53" t="s">
        <v>9</v>
      </c>
      <c r="D41" s="53" t="s">
        <v>381</v>
      </c>
      <c r="E41" s="53">
        <v>15315892</v>
      </c>
      <c r="F41" s="98" t="s">
        <v>384</v>
      </c>
      <c r="G41" s="124">
        <v>15</v>
      </c>
      <c r="H41" s="99">
        <v>4</v>
      </c>
      <c r="I41" s="99">
        <v>29</v>
      </c>
      <c r="J41" s="99">
        <v>15</v>
      </c>
      <c r="K41" s="99">
        <v>15</v>
      </c>
      <c r="L41" s="99">
        <v>0</v>
      </c>
      <c r="M41" s="99">
        <f t="shared" si="0"/>
        <v>78</v>
      </c>
      <c r="N41" s="125">
        <v>31</v>
      </c>
      <c r="O41" s="124">
        <f t="shared" si="1"/>
        <v>15</v>
      </c>
      <c r="P41" s="99">
        <f t="shared" si="1"/>
        <v>4</v>
      </c>
      <c r="Q41" s="99">
        <v>26</v>
      </c>
      <c r="R41" s="99">
        <v>13</v>
      </c>
      <c r="S41" s="99">
        <v>13</v>
      </c>
      <c r="T41" s="99">
        <f t="shared" si="2"/>
        <v>0</v>
      </c>
      <c r="U41" s="99">
        <f t="shared" si="3"/>
        <v>71</v>
      </c>
      <c r="V41" s="126">
        <v>33</v>
      </c>
      <c r="W41" s="127">
        <f t="shared" si="4"/>
        <v>149</v>
      </c>
      <c r="X41" s="125">
        <f t="shared" si="4"/>
        <v>64</v>
      </c>
      <c r="Y41" s="128">
        <v>34</v>
      </c>
    </row>
    <row r="42" spans="1:25" ht="12.75">
      <c r="A42" s="123">
        <v>35</v>
      </c>
      <c r="B42" s="53" t="s">
        <v>407</v>
      </c>
      <c r="C42" s="53" t="s">
        <v>9</v>
      </c>
      <c r="D42" s="53" t="s">
        <v>408</v>
      </c>
      <c r="E42" s="53">
        <v>15459372</v>
      </c>
      <c r="F42" s="98" t="s">
        <v>384</v>
      </c>
      <c r="G42" s="124">
        <v>15</v>
      </c>
      <c r="H42" s="99">
        <v>5</v>
      </c>
      <c r="I42" s="99">
        <v>28</v>
      </c>
      <c r="J42" s="99">
        <v>14</v>
      </c>
      <c r="K42" s="99">
        <v>15</v>
      </c>
      <c r="L42" s="99">
        <v>2</v>
      </c>
      <c r="M42" s="99">
        <f t="shared" si="0"/>
        <v>75</v>
      </c>
      <c r="N42" s="125">
        <v>34</v>
      </c>
      <c r="O42" s="124">
        <f t="shared" si="1"/>
        <v>15</v>
      </c>
      <c r="P42" s="99">
        <f t="shared" si="1"/>
        <v>5</v>
      </c>
      <c r="Q42" s="99">
        <v>24</v>
      </c>
      <c r="R42" s="99">
        <v>12</v>
      </c>
      <c r="S42" s="99">
        <v>13</v>
      </c>
      <c r="T42" s="99">
        <f t="shared" si="2"/>
        <v>2</v>
      </c>
      <c r="U42" s="99">
        <f t="shared" si="3"/>
        <v>67</v>
      </c>
      <c r="V42" s="126">
        <v>35</v>
      </c>
      <c r="W42" s="127">
        <f t="shared" si="4"/>
        <v>142</v>
      </c>
      <c r="X42" s="125">
        <f t="shared" si="4"/>
        <v>69</v>
      </c>
      <c r="Y42" s="128">
        <v>35</v>
      </c>
    </row>
    <row r="43" spans="1:25" ht="12.75">
      <c r="A43" s="123">
        <v>36</v>
      </c>
      <c r="B43" s="53" t="s">
        <v>324</v>
      </c>
      <c r="C43" s="53" t="s">
        <v>53</v>
      </c>
      <c r="D43" s="53" t="s">
        <v>409</v>
      </c>
      <c r="E43" s="53">
        <v>100011338</v>
      </c>
      <c r="F43" s="98" t="s">
        <v>384</v>
      </c>
      <c r="G43" s="124">
        <v>15</v>
      </c>
      <c r="H43" s="99">
        <v>5</v>
      </c>
      <c r="I43" s="99">
        <v>27</v>
      </c>
      <c r="J43" s="99">
        <v>12</v>
      </c>
      <c r="K43" s="99">
        <v>13</v>
      </c>
      <c r="L43" s="99">
        <v>2</v>
      </c>
      <c r="M43" s="99">
        <f t="shared" si="0"/>
        <v>70</v>
      </c>
      <c r="N43" s="125">
        <v>36</v>
      </c>
      <c r="O43" s="124">
        <f t="shared" si="1"/>
        <v>15</v>
      </c>
      <c r="P43" s="99">
        <f t="shared" si="1"/>
        <v>5</v>
      </c>
      <c r="Q43" s="99">
        <v>23</v>
      </c>
      <c r="R43" s="99">
        <v>11</v>
      </c>
      <c r="S43" s="99">
        <v>13</v>
      </c>
      <c r="T43" s="99">
        <f t="shared" si="2"/>
        <v>2</v>
      </c>
      <c r="U43" s="99">
        <f t="shared" si="3"/>
        <v>65</v>
      </c>
      <c r="V43" s="126">
        <v>36</v>
      </c>
      <c r="W43" s="127">
        <f t="shared" si="4"/>
        <v>135</v>
      </c>
      <c r="X43" s="125">
        <f t="shared" si="4"/>
        <v>72</v>
      </c>
      <c r="Y43" s="128">
        <v>36</v>
      </c>
    </row>
    <row r="44" spans="1:25" ht="12.75">
      <c r="A44" s="123">
        <v>37</v>
      </c>
      <c r="B44" s="53" t="s">
        <v>346</v>
      </c>
      <c r="C44" s="53" t="s">
        <v>123</v>
      </c>
      <c r="D44" s="53" t="s">
        <v>347</v>
      </c>
      <c r="E44" s="53">
        <v>13786023</v>
      </c>
      <c r="F44" s="98" t="s">
        <v>384</v>
      </c>
      <c r="G44" s="124">
        <v>15</v>
      </c>
      <c r="H44" s="99">
        <v>5</v>
      </c>
      <c r="I44" s="99">
        <v>25</v>
      </c>
      <c r="J44" s="99">
        <v>12</v>
      </c>
      <c r="K44" s="99">
        <v>12</v>
      </c>
      <c r="L44" s="99">
        <v>0</v>
      </c>
      <c r="M44" s="99">
        <f t="shared" si="0"/>
        <v>69</v>
      </c>
      <c r="N44" s="125">
        <v>37</v>
      </c>
      <c r="O44" s="124">
        <f t="shared" si="1"/>
        <v>15</v>
      </c>
      <c r="P44" s="99">
        <f t="shared" si="1"/>
        <v>5</v>
      </c>
      <c r="Q44" s="99">
        <v>22</v>
      </c>
      <c r="R44" s="99">
        <v>11</v>
      </c>
      <c r="S44" s="99">
        <v>12</v>
      </c>
      <c r="T44" s="99">
        <f t="shared" si="2"/>
        <v>0</v>
      </c>
      <c r="U44" s="99">
        <f t="shared" si="3"/>
        <v>65</v>
      </c>
      <c r="V44" s="126">
        <v>36</v>
      </c>
      <c r="W44" s="127">
        <f t="shared" si="4"/>
        <v>134</v>
      </c>
      <c r="X44" s="125">
        <f t="shared" si="4"/>
        <v>73</v>
      </c>
      <c r="Y44" s="128">
        <v>37</v>
      </c>
    </row>
    <row r="45" spans="1:25" ht="12.75">
      <c r="A45" s="123">
        <v>38</v>
      </c>
      <c r="B45" s="53" t="s">
        <v>410</v>
      </c>
      <c r="C45" s="53" t="s">
        <v>15</v>
      </c>
      <c r="D45" s="53" t="s">
        <v>411</v>
      </c>
      <c r="E45" s="53">
        <v>15338528</v>
      </c>
      <c r="F45" s="98" t="s">
        <v>384</v>
      </c>
      <c r="G45" s="124">
        <v>14</v>
      </c>
      <c r="H45" s="99">
        <v>4</v>
      </c>
      <c r="I45" s="99">
        <v>28</v>
      </c>
      <c r="J45" s="99">
        <v>12</v>
      </c>
      <c r="K45" s="99">
        <v>13</v>
      </c>
      <c r="L45" s="99">
        <v>2.5</v>
      </c>
      <c r="M45" s="99">
        <f t="shared" si="0"/>
        <v>68.5</v>
      </c>
      <c r="N45" s="125">
        <v>38</v>
      </c>
      <c r="O45" s="124">
        <f t="shared" si="1"/>
        <v>14</v>
      </c>
      <c r="P45" s="99">
        <f t="shared" si="1"/>
        <v>4</v>
      </c>
      <c r="Q45" s="99">
        <v>23</v>
      </c>
      <c r="R45" s="99">
        <v>11</v>
      </c>
      <c r="S45" s="99">
        <v>11</v>
      </c>
      <c r="T45" s="99">
        <f t="shared" si="2"/>
        <v>2.5</v>
      </c>
      <c r="U45" s="99">
        <f t="shared" si="3"/>
        <v>60.5</v>
      </c>
      <c r="V45" s="126">
        <v>38</v>
      </c>
      <c r="W45" s="127">
        <f t="shared" si="4"/>
        <v>129</v>
      </c>
      <c r="X45" s="125">
        <f t="shared" si="4"/>
        <v>76</v>
      </c>
      <c r="Y45" s="128">
        <v>38</v>
      </c>
    </row>
    <row r="46" spans="1:25" ht="12.75">
      <c r="A46" s="130">
        <v>39</v>
      </c>
      <c r="B46" s="53" t="s">
        <v>364</v>
      </c>
      <c r="C46" s="53" t="s">
        <v>29</v>
      </c>
      <c r="D46" s="53" t="s">
        <v>365</v>
      </c>
      <c r="E46" s="53">
        <v>15099664</v>
      </c>
      <c r="F46" s="98" t="s">
        <v>384</v>
      </c>
      <c r="G46" s="124">
        <v>0</v>
      </c>
      <c r="H46" s="99">
        <v>0</v>
      </c>
      <c r="I46" s="99">
        <v>0</v>
      </c>
      <c r="J46" s="99">
        <v>0</v>
      </c>
      <c r="K46" s="99">
        <v>0</v>
      </c>
      <c r="L46" s="99" t="s">
        <v>412</v>
      </c>
      <c r="M46" s="99" t="s">
        <v>412</v>
      </c>
      <c r="N46" s="125">
        <v>0</v>
      </c>
      <c r="O46" s="124">
        <f t="shared" si="1"/>
        <v>0</v>
      </c>
      <c r="P46" s="99">
        <f t="shared" si="1"/>
        <v>0</v>
      </c>
      <c r="Q46" s="99">
        <v>0</v>
      </c>
      <c r="R46" s="99">
        <v>0</v>
      </c>
      <c r="S46" s="99">
        <v>0</v>
      </c>
      <c r="T46" s="99" t="s">
        <v>412</v>
      </c>
      <c r="U46" s="99" t="s">
        <v>412</v>
      </c>
      <c r="V46" s="126">
        <v>0</v>
      </c>
      <c r="W46" s="127" t="s">
        <v>412</v>
      </c>
      <c r="X46" s="125">
        <f>N46+V46</f>
        <v>0</v>
      </c>
      <c r="Y46" s="131">
        <v>39</v>
      </c>
    </row>
    <row r="47" spans="1:25" ht="13.5" thickBot="1">
      <c r="A47" s="123"/>
      <c r="B47" s="132" t="s">
        <v>413</v>
      </c>
      <c r="C47" s="132" t="s">
        <v>53</v>
      </c>
      <c r="D47" s="132" t="s">
        <v>414</v>
      </c>
      <c r="E47" s="132">
        <v>100000017</v>
      </c>
      <c r="F47" s="133" t="s">
        <v>384</v>
      </c>
      <c r="G47" s="124">
        <v>0</v>
      </c>
      <c r="H47" s="99">
        <v>0</v>
      </c>
      <c r="I47" s="99">
        <v>0</v>
      </c>
      <c r="J47" s="99">
        <v>0</v>
      </c>
      <c r="K47" s="99">
        <v>0</v>
      </c>
      <c r="L47" s="99">
        <v>0</v>
      </c>
      <c r="M47" s="99">
        <f>SUM(G47:K47)-L47</f>
        <v>0</v>
      </c>
      <c r="N47" s="125">
        <v>0</v>
      </c>
      <c r="O47" s="124">
        <f t="shared" si="1"/>
        <v>0</v>
      </c>
      <c r="P47" s="99">
        <f t="shared" si="1"/>
        <v>0</v>
      </c>
      <c r="Q47" s="99">
        <v>0</v>
      </c>
      <c r="R47" s="99">
        <v>0</v>
      </c>
      <c r="S47" s="99">
        <v>0</v>
      </c>
      <c r="T47" s="99">
        <f>L47</f>
        <v>0</v>
      </c>
      <c r="U47" s="99">
        <f>SUM(O47:S47)-T47</f>
        <v>0</v>
      </c>
      <c r="V47" s="126">
        <v>0</v>
      </c>
      <c r="W47" s="134">
        <f>M47+U47</f>
        <v>0</v>
      </c>
      <c r="X47" s="135">
        <f>N47+V47</f>
        <v>0</v>
      </c>
      <c r="Y47" s="13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28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22.8515625" style="0" customWidth="1"/>
    <col min="2" max="2" width="24.57421875" style="0" customWidth="1"/>
    <col min="3" max="3" width="32.8515625" style="0" customWidth="1"/>
    <col min="4" max="4" width="12.140625" style="0" customWidth="1"/>
    <col min="5" max="5" width="4.421875" style="0" customWidth="1"/>
    <col min="6" max="6" width="4.57421875" style="0" customWidth="1"/>
    <col min="7" max="7" width="4.28125" style="0" customWidth="1"/>
    <col min="8" max="8" width="7.7109375" style="0" customWidth="1"/>
    <col min="9" max="9" width="6.421875" style="8" customWidth="1"/>
    <col min="10" max="10" width="6.7109375" style="8" customWidth="1"/>
  </cols>
  <sheetData>
    <row r="1" ht="12.75"/>
    <row r="2" ht="12.75"/>
    <row r="3" spans="2:10" ht="12.75">
      <c r="B3" s="9" t="s">
        <v>238</v>
      </c>
      <c r="C3" s="9"/>
      <c r="E3" s="1" t="s">
        <v>232</v>
      </c>
      <c r="F3" s="1" t="s">
        <v>233</v>
      </c>
      <c r="G3" s="1" t="s">
        <v>234</v>
      </c>
      <c r="H3" s="1" t="s">
        <v>235</v>
      </c>
      <c r="I3" s="5" t="s">
        <v>182</v>
      </c>
      <c r="J3" s="6" t="s">
        <v>183</v>
      </c>
    </row>
    <row r="4" spans="5:10" ht="12.75">
      <c r="E4" s="2"/>
      <c r="F4" s="2"/>
      <c r="G4" s="2"/>
      <c r="H4" s="2"/>
      <c r="I4" s="7"/>
      <c r="J4" s="7"/>
    </row>
    <row r="5" spans="1:10" ht="12.75">
      <c r="A5" s="43" t="s">
        <v>98</v>
      </c>
      <c r="B5" s="43" t="s">
        <v>12</v>
      </c>
      <c r="C5" s="43" t="s">
        <v>99</v>
      </c>
      <c r="D5" s="43">
        <v>14799570</v>
      </c>
      <c r="E5" s="47">
        <v>25</v>
      </c>
      <c r="F5" s="47">
        <v>20</v>
      </c>
      <c r="G5" s="47">
        <v>19</v>
      </c>
      <c r="H5" s="47">
        <v>30</v>
      </c>
      <c r="I5" s="46">
        <f aca="true" t="shared" si="0" ref="I5:I25">SUM(E5:H5)</f>
        <v>94</v>
      </c>
      <c r="J5" s="46">
        <v>1</v>
      </c>
    </row>
    <row r="6" spans="1:10" ht="12.75">
      <c r="A6" s="43" t="s">
        <v>107</v>
      </c>
      <c r="B6" s="43" t="s">
        <v>18</v>
      </c>
      <c r="C6" s="43" t="s">
        <v>108</v>
      </c>
      <c r="D6" s="43">
        <v>15362271</v>
      </c>
      <c r="E6" s="47">
        <v>30</v>
      </c>
      <c r="F6" s="47">
        <v>18</v>
      </c>
      <c r="G6" s="47">
        <v>20</v>
      </c>
      <c r="H6" s="47">
        <v>20</v>
      </c>
      <c r="I6" s="46">
        <f t="shared" si="0"/>
        <v>88</v>
      </c>
      <c r="J6" s="46">
        <v>2</v>
      </c>
    </row>
    <row r="7" spans="1:10" ht="12.75">
      <c r="A7" s="43" t="s">
        <v>109</v>
      </c>
      <c r="B7" s="43" t="s">
        <v>12</v>
      </c>
      <c r="C7" s="43" t="s">
        <v>110</v>
      </c>
      <c r="D7" s="43">
        <v>15009839</v>
      </c>
      <c r="E7" s="47">
        <v>27</v>
      </c>
      <c r="F7" s="47">
        <v>12</v>
      </c>
      <c r="G7" s="47">
        <v>18</v>
      </c>
      <c r="H7" s="47">
        <v>27</v>
      </c>
      <c r="I7" s="46">
        <f t="shared" si="0"/>
        <v>84</v>
      </c>
      <c r="J7" s="46">
        <v>3</v>
      </c>
    </row>
    <row r="8" spans="1:10" ht="12.75">
      <c r="A8" s="43" t="s">
        <v>88</v>
      </c>
      <c r="B8" s="43" t="s">
        <v>89</v>
      </c>
      <c r="C8" s="43" t="s">
        <v>90</v>
      </c>
      <c r="D8" s="43">
        <v>14558282</v>
      </c>
      <c r="E8" s="47">
        <v>20</v>
      </c>
      <c r="F8" s="47">
        <v>27</v>
      </c>
      <c r="G8" s="47">
        <v>19</v>
      </c>
      <c r="H8" s="47">
        <v>17</v>
      </c>
      <c r="I8" s="46">
        <f t="shared" si="0"/>
        <v>83</v>
      </c>
      <c r="J8" s="46">
        <v>4</v>
      </c>
    </row>
    <row r="9" spans="1:10" ht="12.75">
      <c r="A9" s="43" t="s">
        <v>84</v>
      </c>
      <c r="B9" s="43" t="s">
        <v>75</v>
      </c>
      <c r="C9" s="43" t="s">
        <v>85</v>
      </c>
      <c r="D9" s="43">
        <v>14230001</v>
      </c>
      <c r="E9" s="47">
        <v>18</v>
      </c>
      <c r="F9" s="47">
        <v>25</v>
      </c>
      <c r="G9" s="47">
        <v>20</v>
      </c>
      <c r="H9" s="47">
        <v>19</v>
      </c>
      <c r="I9" s="46">
        <f t="shared" si="0"/>
        <v>82</v>
      </c>
      <c r="J9" s="46">
        <v>5</v>
      </c>
    </row>
    <row r="10" spans="1:10" ht="12.75">
      <c r="A10" s="43" t="s">
        <v>105</v>
      </c>
      <c r="B10" s="43" t="s">
        <v>41</v>
      </c>
      <c r="C10" s="43" t="s">
        <v>106</v>
      </c>
      <c r="D10" s="43">
        <v>100011106</v>
      </c>
      <c r="E10" s="47">
        <v>19</v>
      </c>
      <c r="F10" s="47">
        <v>16</v>
      </c>
      <c r="G10" s="47">
        <v>17</v>
      </c>
      <c r="H10" s="47">
        <v>25</v>
      </c>
      <c r="I10" s="46">
        <f t="shared" si="0"/>
        <v>77</v>
      </c>
      <c r="J10" s="46">
        <v>6</v>
      </c>
    </row>
    <row r="11" spans="1:10" ht="12.75">
      <c r="A11" s="43" t="s">
        <v>116</v>
      </c>
      <c r="B11" s="43" t="s">
        <v>56</v>
      </c>
      <c r="C11" s="43" t="s">
        <v>117</v>
      </c>
      <c r="D11" s="43">
        <v>14845646</v>
      </c>
      <c r="E11" s="47">
        <v>12</v>
      </c>
      <c r="F11" s="47">
        <v>23</v>
      </c>
      <c r="G11" s="47">
        <v>19</v>
      </c>
      <c r="H11" s="47">
        <v>23</v>
      </c>
      <c r="I11" s="46">
        <f t="shared" si="0"/>
        <v>77</v>
      </c>
      <c r="J11" s="46">
        <v>6</v>
      </c>
    </row>
    <row r="12" spans="1:10" ht="12.75">
      <c r="A12" s="43" t="s">
        <v>120</v>
      </c>
      <c r="B12" s="43" t="s">
        <v>9</v>
      </c>
      <c r="C12" s="43" t="s">
        <v>121</v>
      </c>
      <c r="D12" s="43">
        <v>14569093</v>
      </c>
      <c r="E12" s="47">
        <v>17</v>
      </c>
      <c r="F12" s="47">
        <v>17</v>
      </c>
      <c r="G12" s="47">
        <v>19</v>
      </c>
      <c r="H12" s="47">
        <v>21</v>
      </c>
      <c r="I12" s="46">
        <f t="shared" si="0"/>
        <v>74</v>
      </c>
      <c r="J12" s="46">
        <v>8</v>
      </c>
    </row>
    <row r="13" spans="1:10" ht="12.75">
      <c r="A13" s="43" t="s">
        <v>86</v>
      </c>
      <c r="B13" s="43" t="s">
        <v>9</v>
      </c>
      <c r="C13" s="43" t="s">
        <v>87</v>
      </c>
      <c r="D13" s="43">
        <v>100000139</v>
      </c>
      <c r="E13" s="47">
        <v>13</v>
      </c>
      <c r="F13" s="47">
        <v>19</v>
      </c>
      <c r="G13" s="47">
        <v>20</v>
      </c>
      <c r="H13" s="47">
        <v>13</v>
      </c>
      <c r="I13" s="46">
        <f t="shared" si="0"/>
        <v>65</v>
      </c>
      <c r="J13" s="46">
        <v>9</v>
      </c>
    </row>
    <row r="14" spans="1:10" ht="12.75">
      <c r="A14" s="43" t="s">
        <v>60</v>
      </c>
      <c r="B14" s="43" t="s">
        <v>1</v>
      </c>
      <c r="C14" s="43" t="s">
        <v>95</v>
      </c>
      <c r="D14" s="43">
        <v>100012339</v>
      </c>
      <c r="E14" s="47">
        <v>0</v>
      </c>
      <c r="F14" s="47">
        <v>30</v>
      </c>
      <c r="G14" s="47">
        <v>20</v>
      </c>
      <c r="H14" s="47">
        <v>14</v>
      </c>
      <c r="I14" s="46">
        <f t="shared" si="0"/>
        <v>64</v>
      </c>
      <c r="J14" s="46">
        <v>10</v>
      </c>
    </row>
    <row r="15" spans="1:10" ht="12.75">
      <c r="A15" s="48" t="s">
        <v>111</v>
      </c>
      <c r="B15" s="48" t="s">
        <v>4</v>
      </c>
      <c r="C15" s="48" t="s">
        <v>112</v>
      </c>
      <c r="D15" s="48">
        <v>14654474</v>
      </c>
      <c r="E15" s="49">
        <v>15</v>
      </c>
      <c r="F15" s="49">
        <v>13</v>
      </c>
      <c r="G15" s="49">
        <v>19</v>
      </c>
      <c r="H15" s="49">
        <v>12</v>
      </c>
      <c r="I15" s="58">
        <f t="shared" si="0"/>
        <v>59</v>
      </c>
      <c r="J15" s="58">
        <v>11</v>
      </c>
    </row>
    <row r="16" spans="1:10" ht="12.75">
      <c r="A16" s="48" t="s">
        <v>100</v>
      </c>
      <c r="B16" s="48" t="s">
        <v>101</v>
      </c>
      <c r="C16" s="48" t="s">
        <v>102</v>
      </c>
      <c r="D16" s="48">
        <v>14782392</v>
      </c>
      <c r="E16" s="49">
        <v>0</v>
      </c>
      <c r="F16" s="49">
        <v>21</v>
      </c>
      <c r="G16" s="49">
        <v>20</v>
      </c>
      <c r="H16" s="49">
        <v>18</v>
      </c>
      <c r="I16" s="58">
        <f t="shared" si="0"/>
        <v>59</v>
      </c>
      <c r="J16" s="58">
        <v>12</v>
      </c>
    </row>
    <row r="17" spans="1:10" ht="12.75">
      <c r="A17" s="62" t="s">
        <v>103</v>
      </c>
      <c r="B17" s="62" t="s">
        <v>15</v>
      </c>
      <c r="C17" s="62" t="s">
        <v>104</v>
      </c>
      <c r="D17" s="62">
        <v>14600621</v>
      </c>
      <c r="E17" s="54">
        <v>0</v>
      </c>
      <c r="F17" s="54">
        <v>15</v>
      </c>
      <c r="G17" s="54">
        <v>20</v>
      </c>
      <c r="H17" s="54">
        <v>15</v>
      </c>
      <c r="I17" s="58">
        <f>SUM(E17:H17)</f>
        <v>50</v>
      </c>
      <c r="J17" s="58">
        <v>13</v>
      </c>
    </row>
    <row r="18" spans="1:10" ht="12.75">
      <c r="A18" s="62" t="s">
        <v>118</v>
      </c>
      <c r="B18" s="62" t="s">
        <v>26</v>
      </c>
      <c r="C18" s="62" t="s">
        <v>119</v>
      </c>
      <c r="D18" s="62">
        <v>15134020</v>
      </c>
      <c r="E18" s="54">
        <v>0</v>
      </c>
      <c r="F18" s="54">
        <v>14</v>
      </c>
      <c r="G18" s="54">
        <v>20</v>
      </c>
      <c r="H18" s="54">
        <v>16</v>
      </c>
      <c r="I18" s="58">
        <f t="shared" si="0"/>
        <v>50</v>
      </c>
      <c r="J18" s="58">
        <v>14</v>
      </c>
    </row>
    <row r="19" spans="1:10" ht="12.75">
      <c r="A19" s="48" t="s">
        <v>161</v>
      </c>
      <c r="B19" s="48" t="s">
        <v>15</v>
      </c>
      <c r="C19" s="48" t="s">
        <v>199</v>
      </c>
      <c r="D19" s="48">
        <v>13702157</v>
      </c>
      <c r="E19" s="49">
        <v>23</v>
      </c>
      <c r="F19" s="49">
        <v>0</v>
      </c>
      <c r="G19" s="49">
        <v>18</v>
      </c>
      <c r="H19" s="49"/>
      <c r="I19" s="58">
        <f t="shared" si="0"/>
        <v>41</v>
      </c>
      <c r="J19" s="58">
        <v>15</v>
      </c>
    </row>
    <row r="20" spans="1:10" ht="12.75">
      <c r="A20" s="62" t="s">
        <v>96</v>
      </c>
      <c r="B20" s="62" t="s">
        <v>9</v>
      </c>
      <c r="C20" s="62" t="s">
        <v>97</v>
      </c>
      <c r="D20" s="62">
        <v>15331656</v>
      </c>
      <c r="E20" s="54">
        <v>21</v>
      </c>
      <c r="F20" s="54">
        <v>0</v>
      </c>
      <c r="G20" s="54">
        <v>18</v>
      </c>
      <c r="H20" s="54"/>
      <c r="I20" s="58">
        <f t="shared" si="0"/>
        <v>39</v>
      </c>
      <c r="J20" s="58">
        <v>16</v>
      </c>
    </row>
    <row r="21" spans="1:10" ht="12.75">
      <c r="A21" s="62" t="s">
        <v>93</v>
      </c>
      <c r="B21" s="62" t="s">
        <v>12</v>
      </c>
      <c r="C21" s="62" t="s">
        <v>94</v>
      </c>
      <c r="D21" s="62">
        <v>15297102</v>
      </c>
      <c r="E21" s="54">
        <v>16</v>
      </c>
      <c r="F21" s="54">
        <v>0</v>
      </c>
      <c r="G21" s="54">
        <v>20</v>
      </c>
      <c r="H21" s="54"/>
      <c r="I21" s="58">
        <f t="shared" si="0"/>
        <v>36</v>
      </c>
      <c r="J21" s="58">
        <v>17</v>
      </c>
    </row>
    <row r="22" spans="1:10" ht="12.75">
      <c r="A22" s="62" t="s">
        <v>113</v>
      </c>
      <c r="B22" s="62" t="s">
        <v>114</v>
      </c>
      <c r="C22" s="62" t="s">
        <v>115</v>
      </c>
      <c r="D22" s="62">
        <v>100000976</v>
      </c>
      <c r="E22" s="54">
        <v>14</v>
      </c>
      <c r="F22" s="54">
        <v>0</v>
      </c>
      <c r="G22" s="54">
        <v>19</v>
      </c>
      <c r="H22" s="54"/>
      <c r="I22" s="58">
        <f t="shared" si="0"/>
        <v>33</v>
      </c>
      <c r="J22" s="58">
        <v>18</v>
      </c>
    </row>
    <row r="23" spans="1:10" ht="12.75">
      <c r="A23" s="62" t="s">
        <v>122</v>
      </c>
      <c r="B23" s="62" t="s">
        <v>123</v>
      </c>
      <c r="C23" s="62" t="s">
        <v>124</v>
      </c>
      <c r="D23" s="62">
        <v>15250218</v>
      </c>
      <c r="E23" s="54">
        <v>0</v>
      </c>
      <c r="F23" s="54">
        <v>0</v>
      </c>
      <c r="G23" s="54">
        <v>19</v>
      </c>
      <c r="H23" s="54"/>
      <c r="I23" s="58">
        <f t="shared" si="0"/>
        <v>19</v>
      </c>
      <c r="J23" s="58">
        <v>19</v>
      </c>
    </row>
    <row r="24" spans="1:10" ht="12.75">
      <c r="A24" s="53" t="s">
        <v>216</v>
      </c>
      <c r="B24" s="53" t="s">
        <v>75</v>
      </c>
      <c r="C24" s="53" t="s">
        <v>92</v>
      </c>
      <c r="D24" s="54"/>
      <c r="E24" s="54">
        <v>0</v>
      </c>
      <c r="F24" s="54">
        <v>0</v>
      </c>
      <c r="G24" s="54">
        <v>18</v>
      </c>
      <c r="H24" s="54"/>
      <c r="I24" s="58">
        <f t="shared" si="0"/>
        <v>18</v>
      </c>
      <c r="J24" s="58">
        <v>20</v>
      </c>
    </row>
    <row r="25" spans="1:10" ht="12.75">
      <c r="A25" s="62" t="s">
        <v>91</v>
      </c>
      <c r="B25" s="62" t="s">
        <v>75</v>
      </c>
      <c r="C25" s="62" t="s">
        <v>92</v>
      </c>
      <c r="D25" s="62">
        <v>15585068</v>
      </c>
      <c r="E25" s="54">
        <v>0</v>
      </c>
      <c r="F25" s="54">
        <v>0</v>
      </c>
      <c r="G25" s="54">
        <v>0</v>
      </c>
      <c r="H25" s="54"/>
      <c r="I25" s="58">
        <f t="shared" si="0"/>
        <v>0</v>
      </c>
      <c r="J25" s="58"/>
    </row>
    <row r="26" spans="5:10" ht="12.75">
      <c r="E26" s="3"/>
      <c r="F26" s="3"/>
      <c r="G26" s="3"/>
      <c r="H26" s="3"/>
      <c r="I26" s="11"/>
      <c r="J26" s="11"/>
    </row>
    <row r="27" spans="5:10" ht="12.75">
      <c r="E27" s="3"/>
      <c r="F27" s="3"/>
      <c r="G27" s="3"/>
      <c r="H27" s="3"/>
      <c r="I27" s="11"/>
      <c r="J27" s="11"/>
    </row>
    <row r="28" spans="5:10" ht="12.75">
      <c r="E28" s="3"/>
      <c r="F28" s="3"/>
      <c r="G28" s="3"/>
      <c r="H28" s="3"/>
      <c r="I28" s="11"/>
      <c r="J28" s="11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65535"/>
  <sheetViews>
    <sheetView zoomScalePageLayoutView="0" workbookViewId="0" topLeftCell="A1">
      <selection activeCell="M22" sqref="M21:M22"/>
    </sheetView>
  </sheetViews>
  <sheetFormatPr defaultColWidth="9.140625" defaultRowHeight="12.75"/>
  <cols>
    <col min="1" max="1" width="21.00390625" style="35" customWidth="1"/>
    <col min="2" max="2" width="25.00390625" style="35" customWidth="1"/>
    <col min="3" max="3" width="33.421875" style="35" customWidth="1"/>
    <col min="4" max="4" width="12.28125" style="35" customWidth="1"/>
    <col min="5" max="5" width="5.28125" style="35" customWidth="1"/>
    <col min="6" max="6" width="5.421875" style="35" customWidth="1"/>
    <col min="7" max="7" width="4.8515625" style="35" customWidth="1"/>
    <col min="8" max="8" width="8.00390625" style="35" customWidth="1"/>
    <col min="9" max="9" width="6.8515625" style="57" customWidth="1"/>
    <col min="10" max="10" width="6.421875" style="57" customWidth="1"/>
    <col min="11" max="16384" width="9.140625" style="35" customWidth="1"/>
  </cols>
  <sheetData>
    <row r="1" ht="12.75"/>
    <row r="2" spans="2:10" ht="12.75">
      <c r="B2" s="36" t="s">
        <v>239</v>
      </c>
      <c r="C2" s="36"/>
      <c r="E2" s="38" t="s">
        <v>232</v>
      </c>
      <c r="F2" s="38" t="s">
        <v>233</v>
      </c>
      <c r="G2" s="38" t="s">
        <v>234</v>
      </c>
      <c r="H2" s="38" t="s">
        <v>235</v>
      </c>
      <c r="I2" s="39" t="s">
        <v>182</v>
      </c>
      <c r="J2" s="40" t="s">
        <v>183</v>
      </c>
    </row>
    <row r="3" spans="5:10" ht="12.75">
      <c r="E3" s="41"/>
      <c r="F3" s="41"/>
      <c r="G3" s="41"/>
      <c r="H3" s="41"/>
      <c r="I3" s="42"/>
      <c r="J3" s="42"/>
    </row>
    <row r="4" spans="1:10" ht="12.75">
      <c r="A4" s="43" t="s">
        <v>105</v>
      </c>
      <c r="B4" s="43" t="s">
        <v>41</v>
      </c>
      <c r="C4" s="43" t="s">
        <v>106</v>
      </c>
      <c r="D4" s="43">
        <v>100011106</v>
      </c>
      <c r="E4" s="47">
        <v>30</v>
      </c>
      <c r="F4" s="47">
        <v>27</v>
      </c>
      <c r="G4" s="47">
        <v>20</v>
      </c>
      <c r="H4" s="47">
        <v>30</v>
      </c>
      <c r="I4" s="46">
        <f aca="true" t="shared" si="0" ref="I4:I12">SUM(E4:H4)</f>
        <v>107</v>
      </c>
      <c r="J4" s="46">
        <v>1</v>
      </c>
    </row>
    <row r="5" spans="1:10" ht="12.75">
      <c r="A5" s="43" t="s">
        <v>111</v>
      </c>
      <c r="B5" s="43" t="s">
        <v>4</v>
      </c>
      <c r="C5" s="43" t="s">
        <v>112</v>
      </c>
      <c r="D5" s="43">
        <v>14654474</v>
      </c>
      <c r="E5" s="47">
        <v>23</v>
      </c>
      <c r="F5" s="47">
        <v>30</v>
      </c>
      <c r="G5" s="47">
        <v>19</v>
      </c>
      <c r="H5" s="47">
        <v>25</v>
      </c>
      <c r="I5" s="46">
        <f t="shared" si="0"/>
        <v>97</v>
      </c>
      <c r="J5" s="46">
        <v>2</v>
      </c>
    </row>
    <row r="6" spans="1:10" ht="12.75">
      <c r="A6" s="43" t="s">
        <v>120</v>
      </c>
      <c r="B6" s="43" t="s">
        <v>9</v>
      </c>
      <c r="C6" s="43" t="s">
        <v>121</v>
      </c>
      <c r="D6" s="43">
        <v>14569093</v>
      </c>
      <c r="E6" s="47">
        <v>25</v>
      </c>
      <c r="F6" s="47">
        <v>25</v>
      </c>
      <c r="G6" s="47">
        <v>20</v>
      </c>
      <c r="H6" s="47">
        <v>23</v>
      </c>
      <c r="I6" s="46">
        <f t="shared" si="0"/>
        <v>93</v>
      </c>
      <c r="J6" s="46">
        <v>3</v>
      </c>
    </row>
    <row r="7" spans="1:10" ht="12.75">
      <c r="A7" s="43" t="s">
        <v>107</v>
      </c>
      <c r="B7" s="43" t="s">
        <v>18</v>
      </c>
      <c r="C7" s="43" t="s">
        <v>108</v>
      </c>
      <c r="D7" s="43">
        <v>15362271</v>
      </c>
      <c r="E7" s="47">
        <v>14</v>
      </c>
      <c r="F7" s="47">
        <v>23</v>
      </c>
      <c r="G7" s="47">
        <v>20</v>
      </c>
      <c r="H7" s="47">
        <v>27</v>
      </c>
      <c r="I7" s="46">
        <f t="shared" si="0"/>
        <v>84</v>
      </c>
      <c r="J7" s="46">
        <v>4</v>
      </c>
    </row>
    <row r="8" spans="1:10" ht="12.75">
      <c r="A8" s="43" t="s">
        <v>109</v>
      </c>
      <c r="B8" s="43" t="s">
        <v>12</v>
      </c>
      <c r="C8" s="43" t="s">
        <v>110</v>
      </c>
      <c r="D8" s="43">
        <v>15009839</v>
      </c>
      <c r="E8" s="47">
        <v>18</v>
      </c>
      <c r="F8" s="47">
        <v>20</v>
      </c>
      <c r="G8" s="47">
        <v>20</v>
      </c>
      <c r="H8" s="47">
        <v>20</v>
      </c>
      <c r="I8" s="46">
        <f t="shared" si="0"/>
        <v>78</v>
      </c>
      <c r="J8" s="46">
        <v>5</v>
      </c>
    </row>
    <row r="9" spans="1:10" ht="12.75">
      <c r="A9" s="43" t="s">
        <v>98</v>
      </c>
      <c r="B9" s="43" t="s">
        <v>12</v>
      </c>
      <c r="C9" s="43" t="s">
        <v>99</v>
      </c>
      <c r="D9" s="43">
        <v>14799570</v>
      </c>
      <c r="E9" s="47">
        <v>21</v>
      </c>
      <c r="F9" s="47">
        <v>21</v>
      </c>
      <c r="G9" s="47">
        <v>18</v>
      </c>
      <c r="H9" s="47">
        <v>18</v>
      </c>
      <c r="I9" s="46">
        <f t="shared" si="0"/>
        <v>78</v>
      </c>
      <c r="J9" s="46">
        <v>5</v>
      </c>
    </row>
    <row r="10" spans="1:10" ht="12.75">
      <c r="A10" s="43" t="s">
        <v>86</v>
      </c>
      <c r="B10" s="43" t="s">
        <v>9</v>
      </c>
      <c r="C10" s="43" t="s">
        <v>87</v>
      </c>
      <c r="D10" s="43">
        <v>100000139</v>
      </c>
      <c r="E10" s="47">
        <v>20</v>
      </c>
      <c r="F10" s="47">
        <v>17</v>
      </c>
      <c r="G10" s="47">
        <v>19</v>
      </c>
      <c r="H10" s="47">
        <v>17</v>
      </c>
      <c r="I10" s="46">
        <f t="shared" si="0"/>
        <v>73</v>
      </c>
      <c r="J10" s="46">
        <v>7</v>
      </c>
    </row>
    <row r="11" spans="1:10" ht="12.75">
      <c r="A11" s="43" t="s">
        <v>100</v>
      </c>
      <c r="B11" s="43" t="s">
        <v>101</v>
      </c>
      <c r="C11" s="43" t="s">
        <v>102</v>
      </c>
      <c r="D11" s="43">
        <v>14782392</v>
      </c>
      <c r="E11" s="47">
        <v>18</v>
      </c>
      <c r="F11" s="47">
        <v>19</v>
      </c>
      <c r="G11" s="47">
        <v>20</v>
      </c>
      <c r="H11" s="47">
        <v>13</v>
      </c>
      <c r="I11" s="46">
        <f t="shared" si="0"/>
        <v>70</v>
      </c>
      <c r="J11" s="46">
        <v>8</v>
      </c>
    </row>
    <row r="12" spans="1:10" ht="12.75">
      <c r="A12" s="43" t="s">
        <v>84</v>
      </c>
      <c r="B12" s="43" t="s">
        <v>75</v>
      </c>
      <c r="C12" s="43" t="s">
        <v>85</v>
      </c>
      <c r="D12" s="43">
        <v>14230001</v>
      </c>
      <c r="E12" s="47">
        <v>16</v>
      </c>
      <c r="F12" s="47">
        <v>13</v>
      </c>
      <c r="G12" s="47">
        <v>20</v>
      </c>
      <c r="H12" s="47">
        <v>21</v>
      </c>
      <c r="I12" s="46">
        <f t="shared" si="0"/>
        <v>70</v>
      </c>
      <c r="J12" s="46">
        <v>8</v>
      </c>
    </row>
    <row r="13" spans="1:10" ht="12.75">
      <c r="A13" s="140" t="s">
        <v>103</v>
      </c>
      <c r="B13" s="140" t="s">
        <v>15</v>
      </c>
      <c r="C13" s="140" t="s">
        <v>104</v>
      </c>
      <c r="D13" s="140">
        <v>14600621</v>
      </c>
      <c r="E13" s="141">
        <v>11</v>
      </c>
      <c r="F13" s="141">
        <v>18</v>
      </c>
      <c r="G13" s="141">
        <v>20</v>
      </c>
      <c r="H13" s="141">
        <v>12</v>
      </c>
      <c r="I13" s="142">
        <f aca="true" t="shared" si="1" ref="I13:I24">SUM(E13:H13)</f>
        <v>61</v>
      </c>
      <c r="J13" s="142">
        <v>10</v>
      </c>
    </row>
    <row r="14" spans="1:10" ht="12.75">
      <c r="A14" s="137" t="s">
        <v>116</v>
      </c>
      <c r="B14" s="137" t="s">
        <v>56</v>
      </c>
      <c r="C14" s="137" t="s">
        <v>117</v>
      </c>
      <c r="D14" s="137">
        <v>14845646</v>
      </c>
      <c r="E14" s="138">
        <v>11</v>
      </c>
      <c r="F14" s="138">
        <v>12</v>
      </c>
      <c r="G14" s="138">
        <v>19</v>
      </c>
      <c r="H14" s="138">
        <v>19</v>
      </c>
      <c r="I14" s="139">
        <f t="shared" si="1"/>
        <v>61</v>
      </c>
      <c r="J14" s="139">
        <v>11</v>
      </c>
    </row>
    <row r="15" spans="1:10" ht="12.75">
      <c r="A15" s="48" t="s">
        <v>88</v>
      </c>
      <c r="B15" s="48" t="s">
        <v>89</v>
      </c>
      <c r="C15" s="48" t="s">
        <v>90</v>
      </c>
      <c r="D15" s="48">
        <v>14558282</v>
      </c>
      <c r="E15" s="49">
        <v>12</v>
      </c>
      <c r="F15" s="49">
        <v>11</v>
      </c>
      <c r="G15" s="49">
        <v>19</v>
      </c>
      <c r="H15" s="49">
        <v>15</v>
      </c>
      <c r="I15" s="52">
        <f t="shared" si="1"/>
        <v>57</v>
      </c>
      <c r="J15" s="58">
        <v>12</v>
      </c>
    </row>
    <row r="16" spans="1:10" ht="12.75">
      <c r="A16" s="62" t="s">
        <v>60</v>
      </c>
      <c r="B16" s="62" t="s">
        <v>1</v>
      </c>
      <c r="C16" s="62" t="s">
        <v>95</v>
      </c>
      <c r="D16" s="62">
        <v>100012339</v>
      </c>
      <c r="E16" s="54">
        <v>0</v>
      </c>
      <c r="F16" s="54">
        <v>17</v>
      </c>
      <c r="G16" s="54">
        <v>19</v>
      </c>
      <c r="H16" s="54">
        <v>16</v>
      </c>
      <c r="I16" s="52">
        <f t="shared" si="1"/>
        <v>52</v>
      </c>
      <c r="J16" s="52">
        <v>13</v>
      </c>
    </row>
    <row r="17" spans="1:10" ht="12.75">
      <c r="A17" s="62" t="s">
        <v>118</v>
      </c>
      <c r="B17" s="62" t="s">
        <v>26</v>
      </c>
      <c r="C17" s="62" t="s">
        <v>119</v>
      </c>
      <c r="D17" s="62">
        <v>15134020</v>
      </c>
      <c r="E17" s="54">
        <v>0</v>
      </c>
      <c r="F17" s="54">
        <v>14</v>
      </c>
      <c r="G17" s="54">
        <v>20</v>
      </c>
      <c r="H17" s="54">
        <v>15</v>
      </c>
      <c r="I17" s="52">
        <f t="shared" si="1"/>
        <v>49</v>
      </c>
      <c r="J17" s="52">
        <v>14</v>
      </c>
    </row>
    <row r="18" spans="1:10" ht="12.75">
      <c r="A18" s="48" t="s">
        <v>93</v>
      </c>
      <c r="B18" s="48" t="s">
        <v>12</v>
      </c>
      <c r="C18" s="48" t="s">
        <v>94</v>
      </c>
      <c r="D18" s="48">
        <v>15297102</v>
      </c>
      <c r="E18" s="49">
        <v>27</v>
      </c>
      <c r="F18" s="49">
        <v>0</v>
      </c>
      <c r="G18" s="49">
        <v>17</v>
      </c>
      <c r="H18" s="49"/>
      <c r="I18" s="52">
        <f t="shared" si="1"/>
        <v>44</v>
      </c>
      <c r="J18" s="58">
        <v>15</v>
      </c>
    </row>
    <row r="19" spans="1:10" ht="12.75">
      <c r="A19" s="62" t="s">
        <v>113</v>
      </c>
      <c r="B19" s="62" t="s">
        <v>114</v>
      </c>
      <c r="C19" s="62" t="s">
        <v>115</v>
      </c>
      <c r="D19" s="62">
        <v>100000976</v>
      </c>
      <c r="E19" s="54">
        <v>19</v>
      </c>
      <c r="F19" s="54">
        <v>0</v>
      </c>
      <c r="G19" s="54">
        <v>20</v>
      </c>
      <c r="H19" s="54"/>
      <c r="I19" s="52">
        <f t="shared" si="1"/>
        <v>39</v>
      </c>
      <c r="J19" s="52">
        <v>16</v>
      </c>
    </row>
    <row r="20" spans="1:10" ht="12.75">
      <c r="A20" s="62" t="s">
        <v>122</v>
      </c>
      <c r="B20" s="62" t="s">
        <v>123</v>
      </c>
      <c r="C20" s="62" t="s">
        <v>124</v>
      </c>
      <c r="D20" s="62">
        <v>15250218</v>
      </c>
      <c r="E20" s="54">
        <v>0</v>
      </c>
      <c r="F20" s="54">
        <v>15</v>
      </c>
      <c r="G20" s="54">
        <v>19</v>
      </c>
      <c r="H20" s="54"/>
      <c r="I20" s="52">
        <f t="shared" si="1"/>
        <v>34</v>
      </c>
      <c r="J20" s="52">
        <v>17</v>
      </c>
    </row>
    <row r="21" spans="1:10" ht="12.75">
      <c r="A21" s="62" t="s">
        <v>161</v>
      </c>
      <c r="B21" s="62" t="s">
        <v>15</v>
      </c>
      <c r="C21" s="62" t="s">
        <v>199</v>
      </c>
      <c r="D21" s="62">
        <v>13702157</v>
      </c>
      <c r="E21" s="54">
        <v>15</v>
      </c>
      <c r="F21" s="54">
        <v>0</v>
      </c>
      <c r="G21" s="54">
        <v>18</v>
      </c>
      <c r="H21" s="54"/>
      <c r="I21" s="52">
        <f t="shared" si="1"/>
        <v>33</v>
      </c>
      <c r="J21" s="58">
        <v>18</v>
      </c>
    </row>
    <row r="22" spans="1:10" ht="12.75">
      <c r="A22" s="62" t="s">
        <v>96</v>
      </c>
      <c r="B22" s="62" t="s">
        <v>9</v>
      </c>
      <c r="C22" s="62" t="s">
        <v>97</v>
      </c>
      <c r="D22" s="62">
        <v>15331656</v>
      </c>
      <c r="E22" s="54">
        <v>14</v>
      </c>
      <c r="F22" s="54">
        <v>0</v>
      </c>
      <c r="G22" s="54">
        <v>18</v>
      </c>
      <c r="H22" s="54"/>
      <c r="I22" s="52">
        <f t="shared" si="1"/>
        <v>32</v>
      </c>
      <c r="J22" s="52">
        <v>19</v>
      </c>
    </row>
    <row r="23" spans="1:10" ht="12.75">
      <c r="A23" s="53" t="s">
        <v>216</v>
      </c>
      <c r="B23" s="53" t="s">
        <v>75</v>
      </c>
      <c r="C23" s="53" t="s">
        <v>92</v>
      </c>
      <c r="D23" s="54"/>
      <c r="E23" s="54">
        <v>0</v>
      </c>
      <c r="F23" s="54">
        <v>0</v>
      </c>
      <c r="G23" s="54">
        <v>18</v>
      </c>
      <c r="H23" s="54"/>
      <c r="I23" s="52">
        <f t="shared" si="1"/>
        <v>18</v>
      </c>
      <c r="J23" s="52">
        <v>20</v>
      </c>
    </row>
    <row r="24" spans="1:10" ht="12.75">
      <c r="A24" s="62" t="s">
        <v>91</v>
      </c>
      <c r="B24" s="62" t="s">
        <v>75</v>
      </c>
      <c r="C24" s="62" t="s">
        <v>92</v>
      </c>
      <c r="D24" s="62">
        <v>15585068</v>
      </c>
      <c r="E24" s="54">
        <v>0</v>
      </c>
      <c r="F24" s="54">
        <v>0</v>
      </c>
      <c r="G24" s="54">
        <v>0</v>
      </c>
      <c r="H24" s="54"/>
      <c r="I24" s="52">
        <f t="shared" si="1"/>
        <v>0</v>
      </c>
      <c r="J24" s="58">
        <v>21</v>
      </c>
    </row>
    <row r="25" spans="5:10" ht="12.75">
      <c r="E25" s="143"/>
      <c r="F25" s="143"/>
      <c r="G25" s="143"/>
      <c r="H25" s="143"/>
      <c r="I25" s="144"/>
      <c r="J25" s="144"/>
    </row>
    <row r="26" spans="5:10" ht="12.75">
      <c r="E26" s="143"/>
      <c r="F26" s="143"/>
      <c r="G26" s="143"/>
      <c r="H26" s="143"/>
      <c r="I26" s="144"/>
      <c r="J26" s="144"/>
    </row>
    <row r="65535" ht="12.75">
      <c r="I65535" s="57">
        <f>SUM(I1:I65534)</f>
        <v>1230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49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23.421875" style="0" customWidth="1"/>
    <col min="2" max="2" width="25.7109375" style="0" customWidth="1"/>
    <col min="3" max="3" width="31.8515625" style="0" customWidth="1"/>
    <col min="4" max="4" width="11.28125" style="0" customWidth="1"/>
    <col min="5" max="5" width="5.00390625" style="0" customWidth="1"/>
    <col min="6" max="6" width="4.8515625" style="0" customWidth="1"/>
    <col min="7" max="7" width="4.57421875" style="0" customWidth="1"/>
    <col min="8" max="8" width="8.140625" style="0" customWidth="1"/>
    <col min="9" max="9" width="6.7109375" style="8" customWidth="1"/>
    <col min="10" max="10" width="6.421875" style="8" customWidth="1"/>
  </cols>
  <sheetData>
    <row r="1" ht="12.75"/>
    <row r="2" ht="12.75"/>
    <row r="3" spans="2:10" ht="12.75">
      <c r="B3" s="9" t="s">
        <v>240</v>
      </c>
      <c r="C3" s="9"/>
      <c r="E3" s="1" t="s">
        <v>232</v>
      </c>
      <c r="F3" s="1" t="s">
        <v>233</v>
      </c>
      <c r="G3" s="1" t="s">
        <v>234</v>
      </c>
      <c r="H3" s="1" t="s">
        <v>235</v>
      </c>
      <c r="I3" s="5" t="s">
        <v>182</v>
      </c>
      <c r="J3" s="6" t="s">
        <v>183</v>
      </c>
    </row>
    <row r="4" spans="5:10" ht="12.75">
      <c r="E4" s="2"/>
      <c r="F4" s="2"/>
      <c r="G4" s="2"/>
      <c r="H4" s="2"/>
      <c r="I4" s="7"/>
      <c r="J4" s="7"/>
    </row>
    <row r="5" spans="1:10" ht="12.75">
      <c r="A5" s="43" t="s">
        <v>148</v>
      </c>
      <c r="B5" s="43" t="s">
        <v>41</v>
      </c>
      <c r="C5" s="43" t="s">
        <v>149</v>
      </c>
      <c r="D5" s="43">
        <v>100002341</v>
      </c>
      <c r="E5" s="47">
        <v>20</v>
      </c>
      <c r="F5" s="47">
        <v>27</v>
      </c>
      <c r="G5" s="47">
        <v>20</v>
      </c>
      <c r="H5" s="47">
        <v>23</v>
      </c>
      <c r="I5" s="46">
        <f aca="true" t="shared" si="0" ref="I5:I16">SUM(E5:H5)</f>
        <v>90</v>
      </c>
      <c r="J5" s="46">
        <v>1</v>
      </c>
    </row>
    <row r="6" spans="1:10" ht="12.75">
      <c r="A6" s="43" t="s">
        <v>60</v>
      </c>
      <c r="B6" s="43" t="s">
        <v>1</v>
      </c>
      <c r="C6" s="43" t="s">
        <v>178</v>
      </c>
      <c r="D6" s="43">
        <v>100003649</v>
      </c>
      <c r="E6" s="47">
        <v>30</v>
      </c>
      <c r="F6" s="47">
        <v>25</v>
      </c>
      <c r="G6" s="47">
        <v>19</v>
      </c>
      <c r="H6" s="47">
        <v>15</v>
      </c>
      <c r="I6" s="46">
        <f t="shared" si="0"/>
        <v>89</v>
      </c>
      <c r="J6" s="46">
        <v>2</v>
      </c>
    </row>
    <row r="7" spans="1:10" ht="12.75">
      <c r="A7" s="43" t="s">
        <v>98</v>
      </c>
      <c r="B7" s="43" t="s">
        <v>12</v>
      </c>
      <c r="C7" s="43" t="s">
        <v>135</v>
      </c>
      <c r="D7" s="43">
        <v>15228794</v>
      </c>
      <c r="E7" s="47">
        <v>12</v>
      </c>
      <c r="F7" s="47">
        <v>17</v>
      </c>
      <c r="G7" s="47">
        <v>17</v>
      </c>
      <c r="H7" s="47">
        <v>30</v>
      </c>
      <c r="I7" s="46">
        <f t="shared" si="0"/>
        <v>76</v>
      </c>
      <c r="J7" s="46">
        <v>3</v>
      </c>
    </row>
    <row r="8" spans="1:10" ht="12.75">
      <c r="A8" s="43" t="s">
        <v>60</v>
      </c>
      <c r="B8" s="43" t="s">
        <v>1</v>
      </c>
      <c r="C8" s="43" t="s">
        <v>136</v>
      </c>
      <c r="D8" s="43">
        <v>100012173</v>
      </c>
      <c r="E8" s="47">
        <v>8</v>
      </c>
      <c r="F8" s="47">
        <v>30</v>
      </c>
      <c r="G8" s="47">
        <v>18</v>
      </c>
      <c r="H8" s="47">
        <v>18</v>
      </c>
      <c r="I8" s="46">
        <f t="shared" si="0"/>
        <v>74</v>
      </c>
      <c r="J8" s="46">
        <v>4</v>
      </c>
    </row>
    <row r="9" spans="1:10" ht="12.75">
      <c r="A9" s="43" t="s">
        <v>126</v>
      </c>
      <c r="B9" s="43" t="s">
        <v>68</v>
      </c>
      <c r="C9" s="43" t="s">
        <v>127</v>
      </c>
      <c r="D9" s="43">
        <v>100005102</v>
      </c>
      <c r="E9" s="47">
        <v>25</v>
      </c>
      <c r="F9" s="47">
        <v>19</v>
      </c>
      <c r="G9" s="47">
        <v>20</v>
      </c>
      <c r="H9" s="47">
        <v>8</v>
      </c>
      <c r="I9" s="46">
        <f t="shared" si="0"/>
        <v>72</v>
      </c>
      <c r="J9" s="46">
        <v>5</v>
      </c>
    </row>
    <row r="10" spans="1:10" ht="12.75">
      <c r="A10" s="43" t="s">
        <v>159</v>
      </c>
      <c r="B10" s="43" t="s">
        <v>123</v>
      </c>
      <c r="C10" s="43" t="s">
        <v>160</v>
      </c>
      <c r="D10" s="43">
        <v>100005915</v>
      </c>
      <c r="E10" s="47">
        <v>11</v>
      </c>
      <c r="F10" s="47">
        <v>23</v>
      </c>
      <c r="G10" s="47">
        <v>20</v>
      </c>
      <c r="H10" s="47">
        <v>10</v>
      </c>
      <c r="I10" s="46">
        <f>SUM(E10:H10)</f>
        <v>64</v>
      </c>
      <c r="J10" s="46">
        <v>6</v>
      </c>
    </row>
    <row r="11" spans="1:10" ht="12.75">
      <c r="A11" s="43" t="s">
        <v>137</v>
      </c>
      <c r="B11" s="43" t="s">
        <v>138</v>
      </c>
      <c r="C11" s="43" t="s">
        <v>139</v>
      </c>
      <c r="D11" s="43">
        <v>15314983</v>
      </c>
      <c r="E11" s="47">
        <v>15</v>
      </c>
      <c r="F11" s="47">
        <v>14</v>
      </c>
      <c r="G11" s="47">
        <v>18</v>
      </c>
      <c r="H11" s="47">
        <v>17</v>
      </c>
      <c r="I11" s="46">
        <f t="shared" si="0"/>
        <v>64</v>
      </c>
      <c r="J11" s="46">
        <v>7</v>
      </c>
    </row>
    <row r="12" spans="1:10" ht="12.75">
      <c r="A12" s="43" t="s">
        <v>126</v>
      </c>
      <c r="B12" s="43" t="s">
        <v>68</v>
      </c>
      <c r="C12" s="43" t="s">
        <v>168</v>
      </c>
      <c r="D12" s="43">
        <v>15344588</v>
      </c>
      <c r="E12" s="47">
        <v>0</v>
      </c>
      <c r="F12" s="47">
        <v>18</v>
      </c>
      <c r="G12" s="47">
        <v>19</v>
      </c>
      <c r="H12" s="47">
        <v>25</v>
      </c>
      <c r="I12" s="46">
        <f t="shared" si="0"/>
        <v>62</v>
      </c>
      <c r="J12" s="46">
        <v>8</v>
      </c>
    </row>
    <row r="13" spans="1:10" ht="12.75">
      <c r="A13" s="43" t="s">
        <v>126</v>
      </c>
      <c r="B13" s="43" t="s">
        <v>68</v>
      </c>
      <c r="C13" s="43" t="s">
        <v>181</v>
      </c>
      <c r="D13" s="43">
        <v>100012063</v>
      </c>
      <c r="E13" s="47">
        <v>23</v>
      </c>
      <c r="F13" s="47">
        <v>9</v>
      </c>
      <c r="G13" s="47">
        <v>17</v>
      </c>
      <c r="H13" s="47">
        <v>12</v>
      </c>
      <c r="I13" s="46">
        <f>SUM(E13:H13)</f>
        <v>61</v>
      </c>
      <c r="J13" s="46">
        <v>9</v>
      </c>
    </row>
    <row r="14" spans="1:10" ht="12.75">
      <c r="A14" s="43" t="s">
        <v>60</v>
      </c>
      <c r="B14" s="43" t="s">
        <v>1</v>
      </c>
      <c r="C14" s="43" t="s">
        <v>165</v>
      </c>
      <c r="D14" s="43">
        <v>100008832</v>
      </c>
      <c r="E14" s="47">
        <v>21</v>
      </c>
      <c r="F14" s="47">
        <v>0</v>
      </c>
      <c r="G14" s="47">
        <v>20</v>
      </c>
      <c r="H14" s="47">
        <v>20</v>
      </c>
      <c r="I14" s="46">
        <f t="shared" si="0"/>
        <v>61</v>
      </c>
      <c r="J14" s="46">
        <v>10</v>
      </c>
    </row>
    <row r="15" spans="1:10" ht="12.75">
      <c r="A15" s="43" t="s">
        <v>93</v>
      </c>
      <c r="B15" s="43" t="s">
        <v>12</v>
      </c>
      <c r="C15" s="43" t="s">
        <v>171</v>
      </c>
      <c r="D15" s="43">
        <v>100012601</v>
      </c>
      <c r="E15" s="47">
        <v>0</v>
      </c>
      <c r="F15" s="47">
        <v>20</v>
      </c>
      <c r="G15" s="47">
        <v>19</v>
      </c>
      <c r="H15" s="47">
        <v>19</v>
      </c>
      <c r="I15" s="46">
        <f t="shared" si="0"/>
        <v>58</v>
      </c>
      <c r="J15" s="46">
        <v>11</v>
      </c>
    </row>
    <row r="16" spans="1:10" ht="12.75">
      <c r="A16" s="43" t="s">
        <v>128</v>
      </c>
      <c r="B16" s="43" t="s">
        <v>101</v>
      </c>
      <c r="C16" s="43" t="s">
        <v>129</v>
      </c>
      <c r="D16" s="43">
        <v>14989328</v>
      </c>
      <c r="E16" s="47">
        <v>27</v>
      </c>
      <c r="F16" s="47">
        <v>2</v>
      </c>
      <c r="G16" s="47">
        <v>19</v>
      </c>
      <c r="H16" s="47">
        <v>7</v>
      </c>
      <c r="I16" s="46">
        <f t="shared" si="0"/>
        <v>55</v>
      </c>
      <c r="J16" s="46">
        <v>12</v>
      </c>
    </row>
    <row r="17" spans="1:10" ht="12.75">
      <c r="A17" s="140" t="s">
        <v>161</v>
      </c>
      <c r="B17" s="140" t="s">
        <v>15</v>
      </c>
      <c r="C17" s="140" t="s">
        <v>162</v>
      </c>
      <c r="D17" s="140">
        <v>14242630</v>
      </c>
      <c r="E17" s="141">
        <v>0</v>
      </c>
      <c r="F17" s="141">
        <v>13</v>
      </c>
      <c r="G17" s="141">
        <v>19</v>
      </c>
      <c r="H17" s="141">
        <v>21</v>
      </c>
      <c r="I17" s="142">
        <f aca="true" t="shared" si="1" ref="I17:I34">SUM(E17:H17)</f>
        <v>53</v>
      </c>
      <c r="J17" s="142">
        <v>13</v>
      </c>
    </row>
    <row r="18" spans="1:10" ht="12.75">
      <c r="A18" s="137" t="s">
        <v>137</v>
      </c>
      <c r="B18" s="137" t="s">
        <v>138</v>
      </c>
      <c r="C18" s="137" t="s">
        <v>173</v>
      </c>
      <c r="D18" s="137">
        <v>14943050</v>
      </c>
      <c r="E18" s="138">
        <v>14</v>
      </c>
      <c r="F18" s="138">
        <v>12</v>
      </c>
      <c r="G18" s="138">
        <v>16</v>
      </c>
      <c r="H18" s="138">
        <v>11</v>
      </c>
      <c r="I18" s="139">
        <f t="shared" si="1"/>
        <v>53</v>
      </c>
      <c r="J18" s="139">
        <v>14</v>
      </c>
    </row>
    <row r="19" spans="1:10" ht="12.75">
      <c r="A19" s="137" t="s">
        <v>166</v>
      </c>
      <c r="B19" s="137" t="s">
        <v>29</v>
      </c>
      <c r="C19" s="137" t="s">
        <v>167</v>
      </c>
      <c r="D19" s="137">
        <v>14467851</v>
      </c>
      <c r="E19" s="138">
        <v>16</v>
      </c>
      <c r="F19" s="138">
        <v>1</v>
      </c>
      <c r="G19" s="138">
        <v>20</v>
      </c>
      <c r="H19" s="138">
        <v>16</v>
      </c>
      <c r="I19" s="139">
        <f t="shared" si="1"/>
        <v>53</v>
      </c>
      <c r="J19" s="139">
        <v>15</v>
      </c>
    </row>
    <row r="20" spans="1:10" ht="12.75">
      <c r="A20" s="53" t="s">
        <v>93</v>
      </c>
      <c r="B20" s="53" t="s">
        <v>12</v>
      </c>
      <c r="C20" s="53" t="s">
        <v>142</v>
      </c>
      <c r="D20" s="53">
        <v>100012602</v>
      </c>
      <c r="E20" s="54">
        <v>4</v>
      </c>
      <c r="F20" s="54">
        <v>3</v>
      </c>
      <c r="G20" s="54">
        <v>18</v>
      </c>
      <c r="H20" s="54">
        <v>27</v>
      </c>
      <c r="I20" s="58">
        <f t="shared" si="1"/>
        <v>52</v>
      </c>
      <c r="J20" s="58">
        <v>16</v>
      </c>
    </row>
    <row r="21" spans="1:10" ht="12.75">
      <c r="A21" s="48" t="s">
        <v>132</v>
      </c>
      <c r="B21" s="48" t="s">
        <v>65</v>
      </c>
      <c r="C21" s="48" t="s">
        <v>133</v>
      </c>
      <c r="D21" s="48">
        <v>100011420</v>
      </c>
      <c r="E21" s="49">
        <v>17</v>
      </c>
      <c r="F21" s="49">
        <v>11</v>
      </c>
      <c r="G21" s="49">
        <v>16</v>
      </c>
      <c r="H21" s="49">
        <v>5</v>
      </c>
      <c r="I21" s="58">
        <f t="shared" si="1"/>
        <v>49</v>
      </c>
      <c r="J21" s="58">
        <v>17</v>
      </c>
    </row>
    <row r="22" spans="1:10" ht="12.75">
      <c r="A22" s="48" t="s">
        <v>88</v>
      </c>
      <c r="B22" s="48" t="s">
        <v>89</v>
      </c>
      <c r="C22" s="48" t="s">
        <v>146</v>
      </c>
      <c r="D22" s="48">
        <v>15317411</v>
      </c>
      <c r="E22" s="49">
        <v>10</v>
      </c>
      <c r="F22" s="49">
        <v>7</v>
      </c>
      <c r="G22" s="49">
        <v>18</v>
      </c>
      <c r="H22" s="49">
        <v>14</v>
      </c>
      <c r="I22" s="58">
        <f t="shared" si="1"/>
        <v>49</v>
      </c>
      <c r="J22" s="58">
        <v>18</v>
      </c>
    </row>
    <row r="23" spans="1:10" ht="12.75">
      <c r="A23" s="48" t="s">
        <v>155</v>
      </c>
      <c r="B23" s="48" t="s">
        <v>156</v>
      </c>
      <c r="C23" s="48" t="s">
        <v>157</v>
      </c>
      <c r="D23" s="48">
        <v>14519078</v>
      </c>
      <c r="E23" s="49">
        <v>19</v>
      </c>
      <c r="F23" s="49">
        <v>0</v>
      </c>
      <c r="G23" s="49">
        <v>16</v>
      </c>
      <c r="H23" s="49">
        <v>6</v>
      </c>
      <c r="I23" s="58">
        <f t="shared" si="1"/>
        <v>41</v>
      </c>
      <c r="J23" s="58">
        <v>19</v>
      </c>
    </row>
    <row r="24" spans="1:10" ht="12.75">
      <c r="A24" s="48" t="s">
        <v>140</v>
      </c>
      <c r="B24" s="48" t="s">
        <v>23</v>
      </c>
      <c r="C24" s="48" t="s">
        <v>180</v>
      </c>
      <c r="D24" s="48">
        <v>100000297</v>
      </c>
      <c r="E24" s="49">
        <v>0</v>
      </c>
      <c r="F24" s="49">
        <v>21</v>
      </c>
      <c r="G24" s="49">
        <v>19</v>
      </c>
      <c r="H24" s="49"/>
      <c r="I24" s="58">
        <f t="shared" si="1"/>
        <v>40</v>
      </c>
      <c r="J24" s="58">
        <v>20</v>
      </c>
    </row>
    <row r="25" spans="1:10" ht="12.75">
      <c r="A25" s="53" t="s">
        <v>86</v>
      </c>
      <c r="B25" s="53" t="s">
        <v>9</v>
      </c>
      <c r="C25" s="53" t="s">
        <v>134</v>
      </c>
      <c r="D25" s="53">
        <v>100012595</v>
      </c>
      <c r="E25" s="54">
        <v>2</v>
      </c>
      <c r="F25" s="54">
        <v>5</v>
      </c>
      <c r="G25" s="54">
        <v>20</v>
      </c>
      <c r="H25" s="54">
        <v>13</v>
      </c>
      <c r="I25" s="58">
        <f t="shared" si="1"/>
        <v>40</v>
      </c>
      <c r="J25" s="58">
        <v>21</v>
      </c>
    </row>
    <row r="26" spans="1:10" ht="12.75">
      <c r="A26" s="48" t="s">
        <v>153</v>
      </c>
      <c r="B26" s="48" t="s">
        <v>29</v>
      </c>
      <c r="C26" s="48" t="s">
        <v>154</v>
      </c>
      <c r="D26" s="48">
        <v>15107041</v>
      </c>
      <c r="E26" s="49">
        <v>18</v>
      </c>
      <c r="F26" s="49">
        <v>0</v>
      </c>
      <c r="G26" s="145">
        <v>19</v>
      </c>
      <c r="H26" s="145"/>
      <c r="I26" s="58">
        <f t="shared" si="1"/>
        <v>37</v>
      </c>
      <c r="J26" s="58">
        <v>22</v>
      </c>
    </row>
    <row r="27" spans="1:10" ht="12.75">
      <c r="A27" s="48" t="s">
        <v>132</v>
      </c>
      <c r="B27" s="48" t="s">
        <v>65</v>
      </c>
      <c r="C27" s="48" t="s">
        <v>176</v>
      </c>
      <c r="D27" s="48">
        <v>15357120</v>
      </c>
      <c r="E27" s="49">
        <v>9</v>
      </c>
      <c r="F27" s="49">
        <v>6</v>
      </c>
      <c r="G27" s="49">
        <v>19</v>
      </c>
      <c r="H27" s="49">
        <v>3</v>
      </c>
      <c r="I27" s="58">
        <f t="shared" si="1"/>
        <v>37</v>
      </c>
      <c r="J27" s="58">
        <v>23</v>
      </c>
    </row>
    <row r="28" spans="1:10" ht="12.75">
      <c r="A28" s="48" t="s">
        <v>128</v>
      </c>
      <c r="B28" s="48" t="s">
        <v>101</v>
      </c>
      <c r="C28" s="48" t="s">
        <v>179</v>
      </c>
      <c r="D28" s="48">
        <v>15558493</v>
      </c>
      <c r="E28" s="49">
        <v>0</v>
      </c>
      <c r="F28" s="49">
        <v>8</v>
      </c>
      <c r="G28" s="49">
        <v>20</v>
      </c>
      <c r="H28" s="49">
        <v>9</v>
      </c>
      <c r="I28" s="58">
        <f t="shared" si="1"/>
        <v>37</v>
      </c>
      <c r="J28" s="58">
        <v>24</v>
      </c>
    </row>
    <row r="29" spans="1:10" ht="12.75">
      <c r="A29" s="48" t="s">
        <v>116</v>
      </c>
      <c r="B29" s="48" t="s">
        <v>56</v>
      </c>
      <c r="C29" s="48" t="s">
        <v>158</v>
      </c>
      <c r="D29" s="48">
        <v>13699834</v>
      </c>
      <c r="E29" s="49">
        <v>0</v>
      </c>
      <c r="F29" s="49">
        <v>15</v>
      </c>
      <c r="G29" s="49">
        <v>20</v>
      </c>
      <c r="H29" s="49"/>
      <c r="I29" s="58">
        <f t="shared" si="1"/>
        <v>35</v>
      </c>
      <c r="J29" s="58">
        <v>25</v>
      </c>
    </row>
    <row r="30" spans="1:10" ht="12.75">
      <c r="A30" s="48" t="s">
        <v>140</v>
      </c>
      <c r="B30" s="48" t="s">
        <v>23</v>
      </c>
      <c r="C30" s="48" t="s">
        <v>141</v>
      </c>
      <c r="D30" s="48">
        <v>14479975</v>
      </c>
      <c r="E30" s="49">
        <v>0</v>
      </c>
      <c r="F30" s="49">
        <v>16</v>
      </c>
      <c r="G30" s="49">
        <v>17</v>
      </c>
      <c r="H30" s="49"/>
      <c r="I30" s="58">
        <f t="shared" si="1"/>
        <v>33</v>
      </c>
      <c r="J30" s="58">
        <v>26</v>
      </c>
    </row>
    <row r="31" spans="1:10" ht="12.75">
      <c r="A31" s="48" t="s">
        <v>96</v>
      </c>
      <c r="B31" s="48" t="s">
        <v>9</v>
      </c>
      <c r="C31" s="48" t="s">
        <v>200</v>
      </c>
      <c r="D31" s="48">
        <v>14555353</v>
      </c>
      <c r="E31" s="49">
        <v>13</v>
      </c>
      <c r="F31" s="49">
        <v>0</v>
      </c>
      <c r="G31" s="49">
        <v>18</v>
      </c>
      <c r="H31" s="49"/>
      <c r="I31" s="58">
        <f t="shared" si="1"/>
        <v>31</v>
      </c>
      <c r="J31" s="58">
        <v>27</v>
      </c>
    </row>
    <row r="32" spans="1:10" ht="12.75">
      <c r="A32" s="53" t="s">
        <v>98</v>
      </c>
      <c r="B32" s="53" t="s">
        <v>12</v>
      </c>
      <c r="C32" s="53" t="s">
        <v>174</v>
      </c>
      <c r="D32" s="53">
        <v>100000414</v>
      </c>
      <c r="E32" s="54">
        <v>0</v>
      </c>
      <c r="F32" s="54">
        <v>10</v>
      </c>
      <c r="G32" s="54">
        <v>16</v>
      </c>
      <c r="H32" s="54">
        <v>4</v>
      </c>
      <c r="I32" s="58">
        <f t="shared" si="1"/>
        <v>30</v>
      </c>
      <c r="J32" s="58">
        <v>28</v>
      </c>
    </row>
    <row r="33" spans="1:10" ht="12.75">
      <c r="A33" s="53" t="s">
        <v>84</v>
      </c>
      <c r="B33" s="53" t="s">
        <v>75</v>
      </c>
      <c r="C33" s="53" t="s">
        <v>125</v>
      </c>
      <c r="D33" s="53">
        <v>100007278</v>
      </c>
      <c r="E33" s="54">
        <v>7</v>
      </c>
      <c r="F33" s="54">
        <v>0</v>
      </c>
      <c r="G33" s="54">
        <v>17</v>
      </c>
      <c r="H33" s="54"/>
      <c r="I33" s="58">
        <f t="shared" si="1"/>
        <v>24</v>
      </c>
      <c r="J33" s="58">
        <v>29</v>
      </c>
    </row>
    <row r="34" spans="1:10" ht="12.75">
      <c r="A34" s="53" t="s">
        <v>96</v>
      </c>
      <c r="B34" s="53" t="s">
        <v>9</v>
      </c>
      <c r="C34" s="53" t="s">
        <v>147</v>
      </c>
      <c r="D34" s="53">
        <v>14635882</v>
      </c>
      <c r="E34" s="54">
        <v>5</v>
      </c>
      <c r="F34" s="54">
        <v>0</v>
      </c>
      <c r="G34" s="54">
        <v>19</v>
      </c>
      <c r="H34" s="54"/>
      <c r="I34" s="58">
        <f t="shared" si="1"/>
        <v>24</v>
      </c>
      <c r="J34" s="58">
        <v>30</v>
      </c>
    </row>
    <row r="35" spans="1:10" ht="12.75">
      <c r="A35" s="53" t="s">
        <v>91</v>
      </c>
      <c r="B35" s="53" t="s">
        <v>75</v>
      </c>
      <c r="C35" s="53" t="s">
        <v>145</v>
      </c>
      <c r="D35" s="53">
        <v>14808260</v>
      </c>
      <c r="E35" s="54">
        <v>3</v>
      </c>
      <c r="F35" s="54">
        <v>0</v>
      </c>
      <c r="G35" s="54">
        <v>18</v>
      </c>
      <c r="H35" s="54"/>
      <c r="I35" s="52">
        <f aca="true" t="shared" si="2" ref="I35:I49">E35+F35+G35</f>
        <v>21</v>
      </c>
      <c r="J35" s="52">
        <v>31</v>
      </c>
    </row>
    <row r="36" spans="1:10" ht="12.75">
      <c r="A36" s="53" t="s">
        <v>130</v>
      </c>
      <c r="B36" s="53" t="s">
        <v>15</v>
      </c>
      <c r="C36" s="53" t="s">
        <v>131</v>
      </c>
      <c r="D36" s="53">
        <v>100001219</v>
      </c>
      <c r="E36" s="54">
        <v>6</v>
      </c>
      <c r="F36" s="54">
        <v>0</v>
      </c>
      <c r="G36" s="54">
        <v>15</v>
      </c>
      <c r="H36" s="54"/>
      <c r="I36" s="52">
        <f t="shared" si="2"/>
        <v>21</v>
      </c>
      <c r="J36" s="52">
        <v>31</v>
      </c>
    </row>
    <row r="37" spans="1:10" ht="12.75">
      <c r="A37" s="53" t="s">
        <v>150</v>
      </c>
      <c r="B37" s="53" t="s">
        <v>151</v>
      </c>
      <c r="C37" s="53" t="s">
        <v>152</v>
      </c>
      <c r="D37" s="53">
        <v>15536265</v>
      </c>
      <c r="E37" s="54">
        <v>0</v>
      </c>
      <c r="F37" s="54">
        <v>4</v>
      </c>
      <c r="G37" s="54">
        <v>16</v>
      </c>
      <c r="H37" s="54"/>
      <c r="I37" s="52">
        <f t="shared" si="2"/>
        <v>20</v>
      </c>
      <c r="J37" s="52">
        <v>33</v>
      </c>
    </row>
    <row r="38" spans="1:10" ht="12.75">
      <c r="A38" s="53" t="s">
        <v>202</v>
      </c>
      <c r="B38" s="53" t="s">
        <v>203</v>
      </c>
      <c r="C38" s="53" t="s">
        <v>204</v>
      </c>
      <c r="D38" s="53">
        <v>14976594</v>
      </c>
      <c r="E38" s="54">
        <v>0</v>
      </c>
      <c r="F38" s="54">
        <v>0</v>
      </c>
      <c r="G38" s="54">
        <v>20</v>
      </c>
      <c r="H38" s="54"/>
      <c r="I38" s="52">
        <f t="shared" si="2"/>
        <v>20</v>
      </c>
      <c r="J38" s="52">
        <v>33</v>
      </c>
    </row>
    <row r="39" spans="1:10" ht="12.75">
      <c r="A39" s="53" t="s">
        <v>222</v>
      </c>
      <c r="B39" s="53" t="s">
        <v>220</v>
      </c>
      <c r="C39" s="53" t="s">
        <v>223</v>
      </c>
      <c r="D39" s="53">
        <v>14848979</v>
      </c>
      <c r="E39" s="54">
        <v>0</v>
      </c>
      <c r="F39" s="54">
        <v>0</v>
      </c>
      <c r="G39" s="55">
        <v>20</v>
      </c>
      <c r="H39" s="55"/>
      <c r="I39" s="52">
        <f t="shared" si="2"/>
        <v>20</v>
      </c>
      <c r="J39" s="52">
        <v>33</v>
      </c>
    </row>
    <row r="40" spans="1:10" ht="12.75">
      <c r="A40" s="53" t="s">
        <v>143</v>
      </c>
      <c r="B40" s="53" t="s">
        <v>15</v>
      </c>
      <c r="C40" s="53" t="s">
        <v>144</v>
      </c>
      <c r="D40" s="53">
        <v>14759255</v>
      </c>
      <c r="E40" s="54">
        <v>1</v>
      </c>
      <c r="F40" s="54">
        <v>0</v>
      </c>
      <c r="G40" s="54">
        <v>17</v>
      </c>
      <c r="H40" s="54"/>
      <c r="I40" s="52">
        <f t="shared" si="2"/>
        <v>18</v>
      </c>
      <c r="J40" s="52">
        <v>36</v>
      </c>
    </row>
    <row r="41" spans="1:10" ht="12.75">
      <c r="A41" s="53" t="s">
        <v>219</v>
      </c>
      <c r="B41" s="53" t="s">
        <v>220</v>
      </c>
      <c r="C41" s="53" t="s">
        <v>221</v>
      </c>
      <c r="D41" s="53">
        <v>100004148</v>
      </c>
      <c r="E41" s="54">
        <v>0</v>
      </c>
      <c r="F41" s="54">
        <v>0</v>
      </c>
      <c r="G41" s="55">
        <v>18</v>
      </c>
      <c r="H41" s="55"/>
      <c r="I41" s="52">
        <f t="shared" si="2"/>
        <v>18</v>
      </c>
      <c r="J41" s="52">
        <v>36</v>
      </c>
    </row>
    <row r="42" spans="1:10" ht="12.75">
      <c r="A42" s="146" t="s">
        <v>214</v>
      </c>
      <c r="B42" s="146" t="s">
        <v>1</v>
      </c>
      <c r="C42" s="146" t="s">
        <v>215</v>
      </c>
      <c r="D42" s="146">
        <v>100000977</v>
      </c>
      <c r="E42" s="54">
        <v>0</v>
      </c>
      <c r="F42" s="54">
        <v>0</v>
      </c>
      <c r="G42" s="54">
        <v>17</v>
      </c>
      <c r="H42" s="54"/>
      <c r="I42" s="52">
        <f t="shared" si="2"/>
        <v>17</v>
      </c>
      <c r="J42" s="52">
        <v>38</v>
      </c>
    </row>
    <row r="43" spans="1:10" s="4" customFormat="1" ht="12.75">
      <c r="A43" s="53" t="s">
        <v>84</v>
      </c>
      <c r="B43" s="53" t="s">
        <v>75</v>
      </c>
      <c r="C43" s="53" t="s">
        <v>172</v>
      </c>
      <c r="D43" s="53">
        <v>14271528</v>
      </c>
      <c r="E43" s="54">
        <v>0</v>
      </c>
      <c r="F43" s="54">
        <v>0</v>
      </c>
      <c r="G43" s="54">
        <v>15</v>
      </c>
      <c r="H43" s="54"/>
      <c r="I43" s="52">
        <f t="shared" si="2"/>
        <v>15</v>
      </c>
      <c r="J43" s="52">
        <v>39</v>
      </c>
    </row>
    <row r="44" spans="1:10" ht="12.75">
      <c r="A44" s="53" t="s">
        <v>93</v>
      </c>
      <c r="B44" s="53" t="s">
        <v>12</v>
      </c>
      <c r="C44" s="53" t="s">
        <v>201</v>
      </c>
      <c r="D44" s="53">
        <v>100005736</v>
      </c>
      <c r="E44" s="54">
        <v>0</v>
      </c>
      <c r="F44" s="54">
        <v>0</v>
      </c>
      <c r="G44" s="54">
        <v>15</v>
      </c>
      <c r="H44" s="54"/>
      <c r="I44" s="52">
        <f t="shared" si="2"/>
        <v>15</v>
      </c>
      <c r="J44" s="52">
        <v>39</v>
      </c>
    </row>
    <row r="45" spans="1:10" ht="12.75">
      <c r="A45" s="53" t="s">
        <v>130</v>
      </c>
      <c r="B45" s="53" t="s">
        <v>15</v>
      </c>
      <c r="C45" s="53" t="s">
        <v>175</v>
      </c>
      <c r="D45" s="53">
        <v>15028027</v>
      </c>
      <c r="E45" s="54">
        <v>0</v>
      </c>
      <c r="F45" s="54">
        <v>0</v>
      </c>
      <c r="G45" s="54">
        <v>14</v>
      </c>
      <c r="H45" s="54"/>
      <c r="I45" s="52">
        <f t="shared" si="2"/>
        <v>14</v>
      </c>
      <c r="J45" s="52">
        <v>41</v>
      </c>
    </row>
    <row r="46" spans="1:10" ht="12.75">
      <c r="A46" s="53" t="s">
        <v>163</v>
      </c>
      <c r="B46" s="53" t="s">
        <v>46</v>
      </c>
      <c r="C46" s="53" t="s">
        <v>164</v>
      </c>
      <c r="D46" s="53">
        <v>15360251</v>
      </c>
      <c r="E46" s="54">
        <v>0</v>
      </c>
      <c r="F46" s="54">
        <v>0</v>
      </c>
      <c r="G46" s="54">
        <v>14</v>
      </c>
      <c r="H46" s="54"/>
      <c r="I46" s="52">
        <f t="shared" si="2"/>
        <v>14</v>
      </c>
      <c r="J46" s="52">
        <v>41</v>
      </c>
    </row>
    <row r="47" spans="1:10" ht="12.75">
      <c r="A47" s="53" t="s">
        <v>169</v>
      </c>
      <c r="B47" s="53" t="s">
        <v>12</v>
      </c>
      <c r="C47" s="53" t="s">
        <v>170</v>
      </c>
      <c r="D47" s="53">
        <v>14950427</v>
      </c>
      <c r="E47" s="54">
        <v>0</v>
      </c>
      <c r="F47" s="54">
        <v>0</v>
      </c>
      <c r="G47" s="54">
        <v>14</v>
      </c>
      <c r="H47" s="54"/>
      <c r="I47" s="52">
        <f t="shared" si="2"/>
        <v>14</v>
      </c>
      <c r="J47" s="52">
        <v>41</v>
      </c>
    </row>
    <row r="48" spans="1:10" ht="12.75">
      <c r="A48" s="53" t="s">
        <v>86</v>
      </c>
      <c r="B48" s="53" t="s">
        <v>9</v>
      </c>
      <c r="C48" s="53" t="s">
        <v>205</v>
      </c>
      <c r="D48" s="53">
        <v>100011390</v>
      </c>
      <c r="E48" s="54">
        <v>0</v>
      </c>
      <c r="F48" s="54">
        <v>0</v>
      </c>
      <c r="G48" s="54">
        <v>0</v>
      </c>
      <c r="H48" s="54"/>
      <c r="I48" s="52">
        <f t="shared" si="2"/>
        <v>0</v>
      </c>
      <c r="J48" s="52"/>
    </row>
    <row r="49" spans="1:10" ht="12.75">
      <c r="A49" s="53" t="s">
        <v>86</v>
      </c>
      <c r="B49" s="53" t="s">
        <v>9</v>
      </c>
      <c r="C49" s="53" t="s">
        <v>177</v>
      </c>
      <c r="D49" s="53">
        <v>100004580</v>
      </c>
      <c r="E49" s="54">
        <v>0</v>
      </c>
      <c r="F49" s="54">
        <v>0</v>
      </c>
      <c r="G49" s="54">
        <v>0</v>
      </c>
      <c r="H49" s="54"/>
      <c r="I49" s="52">
        <f t="shared" si="2"/>
        <v>0</v>
      </c>
      <c r="J49" s="52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Gommeren</dc:creator>
  <cp:keywords/>
  <dc:description/>
  <cp:lastModifiedBy> </cp:lastModifiedBy>
  <cp:lastPrinted>2014-02-23T16:38:46Z</cp:lastPrinted>
  <dcterms:created xsi:type="dcterms:W3CDTF">2014-02-04T19:53:03Z</dcterms:created>
  <dcterms:modified xsi:type="dcterms:W3CDTF">2014-02-26T08:58:53Z</dcterms:modified>
  <cp:category/>
  <cp:version/>
  <cp:contentType/>
  <cp:contentStatus/>
</cp:coreProperties>
</file>